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Sheet1!$11:$15</definedName>
  </definedNames>
  <calcPr calcId="125725"/>
</workbook>
</file>

<file path=xl/calcChain.xml><?xml version="1.0" encoding="utf-8"?>
<calcChain xmlns="http://schemas.openxmlformats.org/spreadsheetml/2006/main">
  <c r="C328" i="1"/>
  <c r="C327"/>
  <c r="C325" s="1"/>
  <c r="C318"/>
  <c r="C317"/>
  <c r="C316" s="1"/>
  <c r="C303"/>
  <c r="C302"/>
  <c r="C301"/>
  <c r="C300"/>
  <c r="C298" s="1"/>
  <c r="C296" s="1"/>
  <c r="C294" s="1"/>
  <c r="C272"/>
  <c r="C270"/>
  <c r="C268"/>
  <c r="C267"/>
  <c r="C266"/>
  <c r="C265"/>
  <c r="C264" s="1"/>
  <c r="C253"/>
  <c r="C252"/>
  <c r="C251"/>
  <c r="C249"/>
  <c r="C247"/>
  <c r="C245"/>
  <c r="C243"/>
  <c r="C242"/>
  <c r="C241" s="1"/>
  <c r="C240"/>
  <c r="C238" s="1"/>
  <c r="C236" s="1"/>
  <c r="C234" s="1"/>
  <c r="C232" s="1"/>
  <c r="C239"/>
  <c r="C237" s="1"/>
  <c r="C235" s="1"/>
  <c r="C233" s="1"/>
  <c r="C231" s="1"/>
  <c r="C208"/>
  <c r="C206" s="1"/>
  <c r="C204" s="1"/>
  <c r="C207"/>
  <c r="C205" s="1"/>
  <c r="C85" s="1"/>
  <c r="C202"/>
  <c r="C200"/>
  <c r="C199"/>
  <c r="C198"/>
  <c r="C196" s="1"/>
  <c r="C194" s="1"/>
  <c r="C192" s="1"/>
  <c r="C190" s="1"/>
  <c r="C188" s="1"/>
  <c r="C197"/>
  <c r="C195" s="1"/>
  <c r="C185"/>
  <c r="C183"/>
  <c r="C182"/>
  <c r="C181" s="1"/>
  <c r="C97" s="1"/>
  <c r="C177"/>
  <c r="C175"/>
  <c r="C173"/>
  <c r="C172"/>
  <c r="C170" s="1"/>
  <c r="C171"/>
  <c r="C158"/>
  <c r="C156"/>
  <c r="C154"/>
  <c r="C152"/>
  <c r="C151"/>
  <c r="C150"/>
  <c r="C148"/>
  <c r="C146"/>
  <c r="C144"/>
  <c r="C142"/>
  <c r="C140"/>
  <c r="C138"/>
  <c r="C137"/>
  <c r="C135" s="1"/>
  <c r="C134" s="1"/>
  <c r="C136"/>
  <c r="C132"/>
  <c r="C131"/>
  <c r="C130" s="1"/>
  <c r="C117"/>
  <c r="C115"/>
  <c r="C114"/>
  <c r="C113"/>
  <c r="C111"/>
  <c r="C109"/>
  <c r="C108"/>
  <c r="C107"/>
  <c r="C106"/>
  <c r="C105" s="1"/>
  <c r="C103" s="1"/>
  <c r="C101" s="1"/>
  <c r="C99" s="1"/>
  <c r="C87"/>
  <c r="C86"/>
  <c r="C166" l="1"/>
  <c r="C164" s="1"/>
  <c r="C162" s="1"/>
  <c r="C168"/>
  <c r="C167" s="1"/>
  <c r="C165" s="1"/>
  <c r="C163" s="1"/>
  <c r="C161" s="1"/>
  <c r="C169"/>
  <c r="C96"/>
  <c r="C67" s="1"/>
  <c r="C38" s="1"/>
  <c r="C68"/>
  <c r="C39" s="1"/>
  <c r="C84"/>
  <c r="C56"/>
  <c r="C323"/>
  <c r="C321" s="1"/>
  <c r="C291"/>
  <c r="C324"/>
  <c r="C322" s="1"/>
  <c r="C320" s="1"/>
  <c r="C193"/>
  <c r="C191" s="1"/>
  <c r="C189" s="1"/>
  <c r="C83"/>
  <c r="C104"/>
  <c r="C102" s="1"/>
  <c r="C100" s="1"/>
  <c r="C129"/>
  <c r="C180"/>
  <c r="C179" s="1"/>
  <c r="C263"/>
  <c r="C315"/>
  <c r="C299"/>
  <c r="C297" s="1"/>
  <c r="C295" s="1"/>
  <c r="C293" s="1"/>
  <c r="C326"/>
  <c r="C221"/>
  <c r="C229"/>
  <c r="C127" l="1"/>
  <c r="C125" s="1"/>
  <c r="C123" s="1"/>
  <c r="C121" s="1"/>
  <c r="C128"/>
  <c r="C126" s="1"/>
  <c r="C124" s="1"/>
  <c r="C122" s="1"/>
  <c r="C120" s="1"/>
  <c r="C95"/>
  <c r="C55"/>
  <c r="C26" s="1"/>
  <c r="C27"/>
  <c r="C219"/>
  <c r="C217" s="1"/>
  <c r="C215" s="1"/>
  <c r="C220"/>
  <c r="C218" s="1"/>
  <c r="C216" s="1"/>
  <c r="C214" s="1"/>
  <c r="C58"/>
  <c r="C261"/>
  <c r="C259" s="1"/>
  <c r="C257" s="1"/>
  <c r="C256" s="1"/>
  <c r="C262"/>
  <c r="C260" s="1"/>
  <c r="C258" s="1"/>
  <c r="C81"/>
  <c r="C82"/>
  <c r="C54"/>
  <c r="C227"/>
  <c r="C225" s="1"/>
  <c r="C223" s="1"/>
  <c r="C228"/>
  <c r="C70"/>
  <c r="C41" s="1"/>
  <c r="C285"/>
  <c r="C313"/>
  <c r="C314"/>
  <c r="C289"/>
  <c r="C287" s="1"/>
  <c r="C290"/>
  <c r="C288" s="1"/>
  <c r="C286" s="1"/>
  <c r="C72"/>
  <c r="C71" l="1"/>
  <c r="C43"/>
  <c r="C42" s="1"/>
  <c r="C312"/>
  <c r="C310" s="1"/>
  <c r="C308" s="1"/>
  <c r="C311"/>
  <c r="C309" s="1"/>
  <c r="C307" s="1"/>
  <c r="C306" s="1"/>
  <c r="C226"/>
  <c r="C224" s="1"/>
  <c r="C222" s="1"/>
  <c r="C69"/>
  <c r="C40" s="1"/>
  <c r="C80"/>
  <c r="C78" s="1"/>
  <c r="C76" s="1"/>
  <c r="C79"/>
  <c r="C77" s="1"/>
  <c r="C93"/>
  <c r="C94"/>
  <c r="C65" s="1"/>
  <c r="C36" s="1"/>
  <c r="C34" s="1"/>
  <c r="C66"/>
  <c r="C57"/>
  <c r="C28" s="1"/>
  <c r="C29"/>
  <c r="C283"/>
  <c r="C284"/>
  <c r="C52"/>
  <c r="C50" s="1"/>
  <c r="C48" s="1"/>
  <c r="C53"/>
  <c r="C25"/>
  <c r="C213"/>
  <c r="C212"/>
  <c r="C64" l="1"/>
  <c r="C37"/>
  <c r="C35" s="1"/>
  <c r="C33" s="1"/>
  <c r="C92"/>
  <c r="C91"/>
  <c r="C51"/>
  <c r="C49" s="1"/>
  <c r="C47" s="1"/>
  <c r="C23"/>
  <c r="C24"/>
  <c r="C281"/>
  <c r="C279" s="1"/>
  <c r="C277" s="1"/>
  <c r="C276" s="1"/>
  <c r="C282"/>
  <c r="C280" s="1"/>
  <c r="C278" s="1"/>
  <c r="C22" l="1"/>
  <c r="C20" s="1"/>
  <c r="C18" s="1"/>
  <c r="C21"/>
  <c r="C19" s="1"/>
  <c r="C17" s="1"/>
  <c r="C89"/>
  <c r="C75" s="1"/>
  <c r="C90"/>
  <c r="C88" s="1"/>
  <c r="C74" s="1"/>
  <c r="C63"/>
  <c r="C62"/>
  <c r="C31"/>
  <c r="C32"/>
  <c r="C30" s="1"/>
  <c r="C16" l="1"/>
  <c r="C61"/>
  <c r="C59" s="1"/>
  <c r="C45" s="1"/>
  <c r="C60"/>
  <c r="C46" s="1"/>
</calcChain>
</file>

<file path=xl/sharedStrings.xml><?xml version="1.0" encoding="utf-8"?>
<sst xmlns="http://schemas.openxmlformats.org/spreadsheetml/2006/main" count="502" uniqueCount="87">
  <si>
    <t>ANEXA NR. 3</t>
  </si>
  <si>
    <t>CONSILIUL JUDETEAN ARGES</t>
  </si>
  <si>
    <t>la HCJ nr.____/27.07.2017</t>
  </si>
  <si>
    <t xml:space="preserve">     I - Credite de angajament</t>
  </si>
  <si>
    <t xml:space="preserve">    II - Credite bugetare</t>
  </si>
  <si>
    <t xml:space="preserve"> INFLUENTE
la PROGRAMUL DE INVESTIŢII PUBLICE 
PE GRUPE DE INVESTITII SI SURSE DE FINANTARE
</t>
  </si>
  <si>
    <t>- mii lei -</t>
  </si>
  <si>
    <t>CAPITOL/</t>
  </si>
  <si>
    <t>I/II</t>
  </si>
  <si>
    <t>ANUL 2017</t>
  </si>
  <si>
    <t>GRUPA/</t>
  </si>
  <si>
    <t>SURSA</t>
  </si>
  <si>
    <t xml:space="preserve"> Total surse de finanţare</t>
  </si>
  <si>
    <t>I</t>
  </si>
  <si>
    <t>II</t>
  </si>
  <si>
    <t>02 Buget local</t>
  </si>
  <si>
    <t xml:space="preserve">     din care</t>
  </si>
  <si>
    <t>71 Active nefinanciare</t>
  </si>
  <si>
    <t>71.01.Active fixe</t>
  </si>
  <si>
    <t>71.01.02.Masini, echipamente si mijloace de transport</t>
  </si>
  <si>
    <t>71,01,03.Mobilier, aparatura birotica si alte active corporale</t>
  </si>
  <si>
    <t>71.01.30.Alte active fixe</t>
  </si>
  <si>
    <t>10 Venituri proprii</t>
  </si>
  <si>
    <t>71.03.Reparatii capitale aferente activelor fixe</t>
  </si>
  <si>
    <t xml:space="preserve">C. Alte cheltuieli de investiţii </t>
  </si>
  <si>
    <t>b. dotari independente</t>
  </si>
  <si>
    <t>71.01,30 Alte active fixe</t>
  </si>
  <si>
    <t>CAPITOLUL 51.02 AUTORITATI EXECUTIVE SI LEGISLATIVE</t>
  </si>
  <si>
    <t>TOTAL GENERAL</t>
  </si>
  <si>
    <t>din care</t>
  </si>
  <si>
    <t xml:space="preserve"> 02 Buget local</t>
  </si>
  <si>
    <t xml:space="preserve">     din care:</t>
  </si>
  <si>
    <t>Laptop</t>
  </si>
  <si>
    <t>Sistem backup</t>
  </si>
  <si>
    <t>Licente Skype for Business</t>
  </si>
  <si>
    <t>Licente Microsoft Windows 10 Pro RETAIL</t>
  </si>
  <si>
    <t>CAPITOLUL 66.10 SANATATE</t>
  </si>
  <si>
    <t>Spitalul de Pediatrie Pitesti</t>
  </si>
  <si>
    <t>Subsistem de Televiziune cu circuit inchis(TVCI)</t>
  </si>
  <si>
    <t>Spitalul de Boli Cronice si Geriatrie Stefanesti</t>
  </si>
  <si>
    <t>Electrocardiograf</t>
  </si>
  <si>
    <t>Centrala telefonica</t>
  </si>
  <si>
    <t>Server</t>
  </si>
  <si>
    <t>Sistem supreveghere video</t>
  </si>
  <si>
    <t>Sistem antiefractie</t>
  </si>
  <si>
    <t>Sistem control acces</t>
  </si>
  <si>
    <t>Purificator aer</t>
  </si>
  <si>
    <t>Spitalul de Pneumoftiziologie "Sf.Andrei"Valea Iasului</t>
  </si>
  <si>
    <t>Aparat determinare factor de transfer prin membrane alveolocapilare</t>
  </si>
  <si>
    <t>Analizor automat biochimie</t>
  </si>
  <si>
    <t>Set Videobronhoscop sistem PAL</t>
  </si>
  <si>
    <t>Aparat electric de nebulizare pentru dezinfectia aeromicroflorei</t>
  </si>
  <si>
    <t>CAPITOLUL 67.10 CULTURA,RECREERE SI RELIGIE</t>
  </si>
  <si>
    <t xml:space="preserve"> Centrul Cultural  Judetean  Arges</t>
  </si>
  <si>
    <t>Sistem centralizat de racire a aerului</t>
  </si>
  <si>
    <t>Ecran electric pentru proiectie</t>
  </si>
  <si>
    <t>Sistem audiocinema</t>
  </si>
  <si>
    <t>71.01.03.Mobilier,aparatura birotica si alte active corporale</t>
  </si>
  <si>
    <t>Videoproiector cu lentila</t>
  </si>
  <si>
    <t>Platforma scena mobila si banchete pe structura metalica</t>
  </si>
  <si>
    <t xml:space="preserve">CAPITOLUL 68 ASISTENTA SOCIALA </t>
  </si>
  <si>
    <t xml:space="preserve"> din care</t>
  </si>
  <si>
    <t>Directia Generala de Asistenta Sociala si Protectia Copilului Arges</t>
  </si>
  <si>
    <t>Achizitie autoturism la Complexul de Servicii Comunitare Campulung</t>
  </si>
  <si>
    <t>Achizitie centrale termice la cladirea Aparatului Propriu- Pitesti</t>
  </si>
  <si>
    <t>Achizitie centrala termica la Complexul de Servicii pentru Copilul cu Dezabilitati Costesti</t>
  </si>
  <si>
    <t xml:space="preserve">Achizitie xerox </t>
  </si>
  <si>
    <t>c. cheltuieli aferente studiilor de fezabilitate si alte studii</t>
  </si>
  <si>
    <t xml:space="preserve"> 1. Total surse de finanţare</t>
  </si>
  <si>
    <t>71.01 Active fixe</t>
  </si>
  <si>
    <t xml:space="preserve"> 10 Venituri proprii</t>
  </si>
  <si>
    <t>Proiect reparatii platforma beton armat curte spital si platforma gunoi menajer</t>
  </si>
  <si>
    <t>Proiect sistem supraveghere video</t>
  </si>
  <si>
    <t>Proiect sistem antiefractie</t>
  </si>
  <si>
    <t>Proiect sistem control acces</t>
  </si>
  <si>
    <t>Spitalul Judetean de Urgenta Pitesti</t>
  </si>
  <si>
    <t>Documentatie tehnico-economica(servicii de proiectare,obtinere avize,acorduri si autorizatii) pentru obiectivul"Extinderea corpului principal al Spitalului Judetean de Urgenta Pitesti"</t>
  </si>
  <si>
    <t>71.01.30Alte active fixe</t>
  </si>
  <si>
    <t>Reabilitarea termica a elementelor de anvelopa a cladirii Centrul de Zi Bambi Campulung - Expertiza tehnica, Audit energetic, Studii de teren si DALI</t>
  </si>
  <si>
    <t>Reabilitarea termica a elementelor de anvelopa a cladirii Atelier - Complexului de Servicii Comunitare Campulung - Expertiza tehnica, Audit energetic, Studii de teren si DALI</t>
  </si>
  <si>
    <t>Reabilitarea termica a elementelor de anvelopa a cladirii Complexul de Servicii pentru Copii cu Handicap Trivale Pitesti - Expertiza tehnica, Audit energetic, Studii de teren si DALI</t>
  </si>
  <si>
    <t>e.alte cheltuieli asimilate investitiilor</t>
  </si>
  <si>
    <t>71.03 Reparatii capitale aferente activelor fixe</t>
  </si>
  <si>
    <t>Reabilitare si consolidare cladire administrativa existenta cu modificarea functiunii pentru spatii de birouri si ambulatoriu</t>
  </si>
  <si>
    <t>Racord apa si canal la Complexul de Servicii pentru Copilul in Dificultate Rucar</t>
  </si>
  <si>
    <t>Unitatea de Asistenta Medico-Sociala Dedulesti</t>
  </si>
  <si>
    <t>Reparatie capitala la sistemul de alimentare cu apa-Unitatea de Asistenta Medico-Sociala Dedulesti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</si>
</sst>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Border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quotePrefix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2" borderId="2" xfId="0" applyFont="1" applyFill="1" applyBorder="1" applyAlignment="1"/>
    <xf numFmtId="0" fontId="3" fillId="2" borderId="2" xfId="0" applyFont="1" applyFill="1" applyBorder="1" applyAlignment="1">
      <alignment horizontal="center"/>
    </xf>
    <xf numFmtId="4" fontId="0" fillId="2" borderId="5" xfId="0" applyNumberFormat="1" applyFill="1" applyBorder="1" applyAlignment="1">
      <alignment horizontal="right"/>
    </xf>
    <xf numFmtId="0" fontId="3" fillId="2" borderId="4" xfId="0" applyFont="1" applyFill="1" applyBorder="1"/>
    <xf numFmtId="0" fontId="3" fillId="2" borderId="4" xfId="0" applyFont="1" applyFill="1" applyBorder="1" applyAlignment="1">
      <alignment horizontal="center"/>
    </xf>
    <xf numFmtId="0" fontId="5" fillId="0" borderId="3" xfId="0" applyFont="1" applyFill="1" applyBorder="1" applyAlignment="1"/>
    <xf numFmtId="0" fontId="1" fillId="0" borderId="2" xfId="0" applyFont="1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0" fontId="2" fillId="0" borderId="4" xfId="0" applyFont="1" applyFill="1" applyBorder="1" applyAlignment="1"/>
    <xf numFmtId="0" fontId="1" fillId="0" borderId="4" xfId="0" applyFont="1" applyFill="1" applyBorder="1" applyAlignment="1">
      <alignment horizontal="center"/>
    </xf>
    <xf numFmtId="0" fontId="6" fillId="0" borderId="2" xfId="0" applyFont="1" applyFill="1" applyBorder="1"/>
    <xf numFmtId="0" fontId="0" fillId="0" borderId="3" xfId="0" applyFill="1" applyBorder="1" applyAlignment="1">
      <alignment horizontal="center"/>
    </xf>
    <xf numFmtId="0" fontId="6" fillId="0" borderId="4" xfId="0" applyFont="1" applyFill="1" applyBorder="1"/>
    <xf numFmtId="0" fontId="0" fillId="0" borderId="4" xfId="0" applyFill="1" applyBorder="1" applyAlignment="1">
      <alignment horizontal="center"/>
    </xf>
    <xf numFmtId="0" fontId="1" fillId="0" borderId="2" xfId="0" applyFont="1" applyFill="1" applyBorder="1"/>
    <xf numFmtId="0" fontId="0" fillId="0" borderId="2" xfId="0" applyFill="1" applyBorder="1" applyAlignment="1">
      <alignment horizontal="center"/>
    </xf>
    <xf numFmtId="0" fontId="0" fillId="0" borderId="4" xfId="0" applyFill="1" applyBorder="1"/>
    <xf numFmtId="0" fontId="2" fillId="0" borderId="3" xfId="0" applyFont="1" applyFill="1" applyBorder="1" applyAlignment="1"/>
    <xf numFmtId="4" fontId="0" fillId="0" borderId="2" xfId="0" applyNumberFormat="1" applyFill="1" applyBorder="1" applyAlignment="1">
      <alignment horizontal="right"/>
    </xf>
    <xf numFmtId="0" fontId="2" fillId="0" borderId="6" xfId="0" applyFont="1" applyFill="1" applyBorder="1" applyAlignment="1"/>
    <xf numFmtId="4" fontId="0" fillId="0" borderId="7" xfId="0" applyNumberFormat="1" applyFill="1" applyBorder="1" applyAlignment="1">
      <alignment horizontal="right"/>
    </xf>
    <xf numFmtId="0" fontId="2" fillId="0" borderId="8" xfId="0" applyFont="1" applyFill="1" applyBorder="1" applyAlignment="1"/>
    <xf numFmtId="0" fontId="5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1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left"/>
    </xf>
    <xf numFmtId="0" fontId="0" fillId="0" borderId="0" xfId="0" applyFill="1"/>
    <xf numFmtId="0" fontId="7" fillId="0" borderId="2" xfId="0" applyFont="1" applyFill="1" applyBorder="1"/>
    <xf numFmtId="0" fontId="2" fillId="0" borderId="2" xfId="0" applyFont="1" applyFill="1" applyBorder="1" applyAlignment="1">
      <alignment horizontal="center"/>
    </xf>
    <xf numFmtId="0" fontId="3" fillId="0" borderId="4" xfId="0" applyFont="1" applyFill="1" applyBorder="1"/>
    <xf numFmtId="0" fontId="2" fillId="0" borderId="4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/>
    </xf>
    <xf numFmtId="4" fontId="0" fillId="0" borderId="11" xfId="0" applyNumberFormat="1" applyFill="1" applyBorder="1" applyAlignment="1">
      <alignment horizontal="right"/>
    </xf>
    <xf numFmtId="0" fontId="1" fillId="0" borderId="4" xfId="0" applyFont="1" applyFill="1" applyBorder="1"/>
    <xf numFmtId="0" fontId="8" fillId="0" borderId="3" xfId="0" applyFont="1" applyFill="1" applyBorder="1" applyAlignment="1">
      <alignment horizontal="left" wrapText="1"/>
    </xf>
    <xf numFmtId="0" fontId="1" fillId="0" borderId="3" xfId="0" applyFont="1" applyFill="1" applyBorder="1"/>
    <xf numFmtId="0" fontId="2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4" fontId="8" fillId="0" borderId="5" xfId="0" applyNumberFormat="1" applyFont="1" applyFill="1" applyBorder="1" applyAlignment="1">
      <alignment horizontal="right"/>
    </xf>
    <xf numFmtId="0" fontId="8" fillId="0" borderId="0" xfId="0" applyFont="1" applyFill="1"/>
    <xf numFmtId="0" fontId="8" fillId="0" borderId="4" xfId="0" applyFont="1" applyFill="1" applyBorder="1" applyAlignment="1"/>
    <xf numFmtId="0" fontId="8" fillId="0" borderId="4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0" fontId="8" fillId="0" borderId="2" xfId="0" applyFont="1" applyFill="1" applyBorder="1"/>
    <xf numFmtId="0" fontId="8" fillId="0" borderId="4" xfId="0" applyFont="1" applyFill="1" applyBorder="1"/>
    <xf numFmtId="0" fontId="8" fillId="0" borderId="0" xfId="0" applyFont="1"/>
    <xf numFmtId="0" fontId="2" fillId="3" borderId="2" xfId="0" applyFont="1" applyFill="1" applyBorder="1" applyAlignment="1">
      <alignment wrapText="1"/>
    </xf>
    <xf numFmtId="0" fontId="1" fillId="0" borderId="7" xfId="0" applyFont="1" applyFill="1" applyBorder="1" applyAlignment="1">
      <alignment horizontal="center"/>
    </xf>
    <xf numFmtId="0" fontId="1" fillId="0" borderId="4" xfId="0" applyFont="1" applyFill="1" applyBorder="1" applyAlignment="1">
      <alignment wrapText="1"/>
    </xf>
    <xf numFmtId="0" fontId="8" fillId="0" borderId="3" xfId="0" applyFont="1" applyFill="1" applyBorder="1" applyAlignment="1">
      <alignment wrapText="1"/>
    </xf>
    <xf numFmtId="0" fontId="0" fillId="0" borderId="4" xfId="0" applyFill="1" applyBorder="1" applyAlignment="1"/>
    <xf numFmtId="0" fontId="8" fillId="0" borderId="2" xfId="0" applyFont="1" applyFill="1" applyBorder="1" applyAlignment="1">
      <alignment horizontal="left" wrapText="1"/>
    </xf>
    <xf numFmtId="0" fontId="8" fillId="0" borderId="3" xfId="0" applyFont="1" applyFill="1" applyBorder="1" applyAlignment="1">
      <alignment horizontal="left"/>
    </xf>
    <xf numFmtId="0" fontId="8" fillId="0" borderId="3" xfId="0" applyFont="1" applyFill="1" applyBorder="1" applyAlignment="1"/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/>
    </xf>
    <xf numFmtId="4" fontId="8" fillId="3" borderId="5" xfId="0" applyNumberFormat="1" applyFont="1" applyFill="1" applyBorder="1" applyAlignment="1">
      <alignment horizontal="right"/>
    </xf>
    <xf numFmtId="0" fontId="9" fillId="3" borderId="0" xfId="0" applyFont="1" applyFill="1"/>
    <xf numFmtId="0" fontId="8" fillId="3" borderId="4" xfId="0" applyFont="1" applyFill="1" applyBorder="1"/>
    <xf numFmtId="0" fontId="8" fillId="3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wrapText="1"/>
    </xf>
    <xf numFmtId="0" fontId="1" fillId="3" borderId="2" xfId="0" applyFont="1" applyFill="1" applyBorder="1" applyAlignment="1">
      <alignment horizontal="center"/>
    </xf>
    <xf numFmtId="4" fontId="1" fillId="3" borderId="5" xfId="0" applyNumberFormat="1" applyFont="1" applyFill="1" applyBorder="1" applyAlignment="1">
      <alignment horizontal="right"/>
    </xf>
    <xf numFmtId="0" fontId="10" fillId="3" borderId="0" xfId="0" applyFont="1" applyFill="1"/>
    <xf numFmtId="0" fontId="0" fillId="3" borderId="4" xfId="0" applyFill="1" applyBorder="1"/>
    <xf numFmtId="0" fontId="1" fillId="3" borderId="4" xfId="0" applyFont="1" applyFill="1" applyBorder="1" applyAlignment="1">
      <alignment horizontal="center"/>
    </xf>
    <xf numFmtId="0" fontId="8" fillId="0" borderId="6" xfId="0" applyFont="1" applyFill="1" applyBorder="1" applyAlignment="1"/>
    <xf numFmtId="0" fontId="8" fillId="3" borderId="0" xfId="0" applyFont="1" applyFill="1"/>
    <xf numFmtId="4" fontId="0" fillId="3" borderId="5" xfId="0" applyNumberFormat="1" applyFill="1" applyBorder="1" applyAlignment="1">
      <alignment horizontal="right"/>
    </xf>
    <xf numFmtId="0" fontId="0" fillId="3" borderId="0" xfId="0" applyFill="1"/>
    <xf numFmtId="0" fontId="0" fillId="0" borderId="3" xfId="0" applyFill="1" applyBorder="1"/>
    <xf numFmtId="0" fontId="0" fillId="0" borderId="14" xfId="0" applyFill="1" applyBorder="1"/>
    <xf numFmtId="0" fontId="0" fillId="0" borderId="14" xfId="0" applyFill="1" applyBorder="1" applyAlignment="1">
      <alignment horizontal="center"/>
    </xf>
    <xf numFmtId="0" fontId="5" fillId="0" borderId="3" xfId="0" applyFont="1" applyFill="1" applyBorder="1"/>
    <xf numFmtId="0" fontId="11" fillId="0" borderId="15" xfId="0" applyFont="1" applyFill="1" applyBorder="1" applyAlignment="1"/>
    <xf numFmtId="0" fontId="1" fillId="0" borderId="6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left"/>
    </xf>
    <xf numFmtId="0" fontId="2" fillId="0" borderId="15" xfId="0" applyFont="1" applyFill="1" applyBorder="1" applyAlignment="1"/>
    <xf numFmtId="0" fontId="8" fillId="3" borderId="4" xfId="0" applyFont="1" applyFill="1" applyBorder="1" applyAlignment="1"/>
    <xf numFmtId="0" fontId="2" fillId="3" borderId="4" xfId="0" applyFont="1" applyFill="1" applyBorder="1" applyAlignment="1"/>
    <xf numFmtId="0" fontId="8" fillId="0" borderId="2" xfId="0" applyFont="1" applyFill="1" applyBorder="1" applyAlignment="1"/>
    <xf numFmtId="0" fontId="8" fillId="3" borderId="7" xfId="0" applyFont="1" applyFill="1" applyBorder="1" applyAlignment="1">
      <alignment wrapText="1"/>
    </xf>
    <xf numFmtId="0" fontId="8" fillId="3" borderId="7" xfId="0" applyFont="1" applyFill="1" applyBorder="1" applyAlignment="1">
      <alignment horizontal="center"/>
    </xf>
    <xf numFmtId="0" fontId="8" fillId="3" borderId="13" xfId="0" applyFont="1" applyFill="1" applyBorder="1" applyAlignment="1">
      <alignment wrapText="1"/>
    </xf>
    <xf numFmtId="0" fontId="8" fillId="3" borderId="13" xfId="0" applyFont="1" applyFill="1" applyBorder="1" applyAlignment="1">
      <alignment horizontal="center"/>
    </xf>
    <xf numFmtId="0" fontId="2" fillId="3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 wrapText="1"/>
    </xf>
    <xf numFmtId="0" fontId="3" fillId="4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3" fillId="2" borderId="11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29"/>
  <sheetViews>
    <sheetView tabSelected="1" topLeftCell="A7" workbookViewId="0">
      <selection sqref="A1:XFD1048576"/>
    </sheetView>
  </sheetViews>
  <sheetFormatPr defaultRowHeight="15"/>
  <cols>
    <col min="1" max="1" width="60" customWidth="1"/>
    <col min="2" max="2" width="6.85546875" style="3" customWidth="1"/>
    <col min="3" max="3" width="17" customWidth="1"/>
  </cols>
  <sheetData>
    <row r="1" spans="1:3">
      <c r="A1" s="1"/>
      <c r="B1" s="111" t="s">
        <v>0</v>
      </c>
      <c r="C1" s="112"/>
    </row>
    <row r="2" spans="1:3">
      <c r="A2" s="1" t="s">
        <v>1</v>
      </c>
      <c r="B2" s="111" t="s">
        <v>2</v>
      </c>
      <c r="C2" s="112"/>
    </row>
    <row r="3" spans="1:3">
      <c r="A3" s="2" t="s">
        <v>3</v>
      </c>
    </row>
    <row r="4" spans="1:3">
      <c r="A4" t="s">
        <v>4</v>
      </c>
    </row>
    <row r="7" spans="1:3">
      <c r="A7" s="113" t="s">
        <v>5</v>
      </c>
      <c r="B7" s="113"/>
      <c r="C7" s="113"/>
    </row>
    <row r="8" spans="1:3" ht="41.25" customHeight="1">
      <c r="A8" s="113"/>
      <c r="B8" s="113"/>
      <c r="C8" s="113"/>
    </row>
    <row r="9" spans="1:3">
      <c r="A9" s="4"/>
      <c r="B9" s="5"/>
      <c r="C9" s="5"/>
    </row>
    <row r="10" spans="1:3">
      <c r="B10" s="6"/>
      <c r="C10" s="7" t="s">
        <v>6</v>
      </c>
    </row>
    <row r="11" spans="1:3">
      <c r="A11" s="8" t="s">
        <v>7</v>
      </c>
      <c r="B11" s="9" t="s">
        <v>8</v>
      </c>
      <c r="C11" s="114" t="s">
        <v>9</v>
      </c>
    </row>
    <row r="12" spans="1:3">
      <c r="A12" s="10" t="s">
        <v>10</v>
      </c>
      <c r="B12" s="11"/>
      <c r="C12" s="115"/>
    </row>
    <row r="13" spans="1:3">
      <c r="A13" s="10" t="s">
        <v>11</v>
      </c>
      <c r="B13" s="11"/>
      <c r="C13" s="115"/>
    </row>
    <row r="14" spans="1:3">
      <c r="A14" s="12"/>
      <c r="B14" s="13"/>
      <c r="C14" s="116"/>
    </row>
    <row r="15" spans="1:3">
      <c r="A15" s="14">
        <v>0</v>
      </c>
      <c r="B15" s="14">
        <v>1</v>
      </c>
      <c r="C15" s="13">
        <v>2</v>
      </c>
    </row>
    <row r="16" spans="1:3" ht="15.75">
      <c r="A16" s="15" t="s">
        <v>12</v>
      </c>
      <c r="B16" s="16" t="s">
        <v>13</v>
      </c>
      <c r="C16" s="17">
        <f>C18+C30</f>
        <v>962</v>
      </c>
    </row>
    <row r="17" spans="1:3">
      <c r="A17" s="18"/>
      <c r="B17" s="19" t="s">
        <v>14</v>
      </c>
      <c r="C17" s="17">
        <f>C19+C31</f>
        <v>962</v>
      </c>
    </row>
    <row r="18" spans="1:3">
      <c r="A18" s="20" t="s">
        <v>15</v>
      </c>
      <c r="B18" s="21" t="s">
        <v>13</v>
      </c>
      <c r="C18" s="22">
        <f>C20</f>
        <v>0</v>
      </c>
    </row>
    <row r="19" spans="1:3">
      <c r="A19" s="23" t="s">
        <v>16</v>
      </c>
      <c r="B19" s="24" t="s">
        <v>14</v>
      </c>
      <c r="C19" s="22">
        <f>C21</f>
        <v>0</v>
      </c>
    </row>
    <row r="20" spans="1:3">
      <c r="A20" s="25" t="s">
        <v>17</v>
      </c>
      <c r="B20" s="26" t="s">
        <v>13</v>
      </c>
      <c r="C20" s="22">
        <f>C22</f>
        <v>0</v>
      </c>
    </row>
    <row r="21" spans="1:3">
      <c r="A21" s="27"/>
      <c r="B21" s="28" t="s">
        <v>14</v>
      </c>
      <c r="C21" s="22">
        <f>C23</f>
        <v>0</v>
      </c>
    </row>
    <row r="22" spans="1:3">
      <c r="A22" s="29" t="s">
        <v>18</v>
      </c>
      <c r="B22" s="30" t="s">
        <v>13</v>
      </c>
      <c r="C22" s="22">
        <f>C23</f>
        <v>0</v>
      </c>
    </row>
    <row r="23" spans="1:3">
      <c r="A23" s="31"/>
      <c r="B23" s="28" t="s">
        <v>14</v>
      </c>
      <c r="C23" s="22">
        <f>C25+C27+C29</f>
        <v>0</v>
      </c>
    </row>
    <row r="24" spans="1:3">
      <c r="A24" s="32" t="s">
        <v>19</v>
      </c>
      <c r="B24" s="30" t="s">
        <v>13</v>
      </c>
      <c r="C24" s="22">
        <f>C25</f>
        <v>139.6</v>
      </c>
    </row>
    <row r="25" spans="1:3">
      <c r="A25" s="32"/>
      <c r="B25" s="26" t="s">
        <v>14</v>
      </c>
      <c r="C25" s="33">
        <f>C54</f>
        <v>139.6</v>
      </c>
    </row>
    <row r="26" spans="1:3">
      <c r="A26" s="34" t="s">
        <v>20</v>
      </c>
      <c r="B26" s="30" t="s">
        <v>13</v>
      </c>
      <c r="C26" s="35">
        <f>C55</f>
        <v>9</v>
      </c>
    </row>
    <row r="27" spans="1:3">
      <c r="A27" s="36"/>
      <c r="B27" s="28" t="s">
        <v>14</v>
      </c>
      <c r="C27" s="35">
        <f>C56</f>
        <v>9</v>
      </c>
    </row>
    <row r="28" spans="1:3">
      <c r="A28" s="32" t="s">
        <v>21</v>
      </c>
      <c r="B28" s="26" t="s">
        <v>13</v>
      </c>
      <c r="C28" s="22">
        <f>C57</f>
        <v>-148.6</v>
      </c>
    </row>
    <row r="29" spans="1:3">
      <c r="A29" s="31"/>
      <c r="B29" s="28" t="s">
        <v>14</v>
      </c>
      <c r="C29" s="22">
        <f>C58</f>
        <v>-148.6</v>
      </c>
    </row>
    <row r="30" spans="1:3">
      <c r="A30" s="37" t="s">
        <v>22</v>
      </c>
      <c r="B30" s="30" t="s">
        <v>13</v>
      </c>
      <c r="C30" s="22">
        <f>C32</f>
        <v>962</v>
      </c>
    </row>
    <row r="31" spans="1:3">
      <c r="A31" s="38" t="s">
        <v>16</v>
      </c>
      <c r="B31" s="28" t="s">
        <v>14</v>
      </c>
      <c r="C31" s="22">
        <f>C33</f>
        <v>962</v>
      </c>
    </row>
    <row r="32" spans="1:3">
      <c r="A32" s="25" t="s">
        <v>17</v>
      </c>
      <c r="B32" s="26" t="s">
        <v>13</v>
      </c>
      <c r="C32" s="22">
        <f>C33</f>
        <v>962</v>
      </c>
    </row>
    <row r="33" spans="1:3">
      <c r="A33" s="27"/>
      <c r="B33" s="28" t="s">
        <v>14</v>
      </c>
      <c r="C33" s="22">
        <f>C35+C43</f>
        <v>962</v>
      </c>
    </row>
    <row r="34" spans="1:3">
      <c r="A34" s="25" t="s">
        <v>18</v>
      </c>
      <c r="B34" s="30" t="s">
        <v>13</v>
      </c>
      <c r="C34" s="22">
        <f>C36+C38+C40</f>
        <v>770.3</v>
      </c>
    </row>
    <row r="35" spans="1:3">
      <c r="A35" s="31"/>
      <c r="B35" s="28" t="s">
        <v>14</v>
      </c>
      <c r="C35" s="22">
        <f>C37+C39+C41</f>
        <v>770.3</v>
      </c>
    </row>
    <row r="36" spans="1:3">
      <c r="A36" s="39" t="s">
        <v>19</v>
      </c>
      <c r="B36" s="30" t="s">
        <v>13</v>
      </c>
      <c r="C36" s="22">
        <f>C65</f>
        <v>110.69999999999999</v>
      </c>
    </row>
    <row r="37" spans="1:3">
      <c r="A37" s="31"/>
      <c r="B37" s="28" t="s">
        <v>14</v>
      </c>
      <c r="C37" s="22">
        <f t="shared" ref="C37" si="0">C66</f>
        <v>110.69999999999999</v>
      </c>
    </row>
    <row r="38" spans="1:3">
      <c r="A38" s="34" t="s">
        <v>20</v>
      </c>
      <c r="B38" s="30" t="s">
        <v>13</v>
      </c>
      <c r="C38" s="35">
        <f>C67</f>
        <v>199</v>
      </c>
    </row>
    <row r="39" spans="1:3">
      <c r="A39" s="36"/>
      <c r="B39" s="28" t="s">
        <v>14</v>
      </c>
      <c r="C39" s="35">
        <f>C68</f>
        <v>199</v>
      </c>
    </row>
    <row r="40" spans="1:3">
      <c r="A40" s="32" t="s">
        <v>21</v>
      </c>
      <c r="B40" s="26" t="s">
        <v>13</v>
      </c>
      <c r="C40" s="22">
        <f>C69</f>
        <v>460.6</v>
      </c>
    </row>
    <row r="41" spans="1:3">
      <c r="A41" s="31"/>
      <c r="B41" s="28" t="s">
        <v>14</v>
      </c>
      <c r="C41" s="22">
        <f>C70</f>
        <v>460.6</v>
      </c>
    </row>
    <row r="42" spans="1:3">
      <c r="A42" s="40" t="s">
        <v>23</v>
      </c>
      <c r="B42" s="30" t="s">
        <v>13</v>
      </c>
      <c r="C42" s="22">
        <f>C43</f>
        <v>191.7</v>
      </c>
    </row>
    <row r="43" spans="1:3" ht="14.25" customHeight="1">
      <c r="A43" s="38"/>
      <c r="B43" s="28" t="s">
        <v>14</v>
      </c>
      <c r="C43" s="22">
        <f>C72</f>
        <v>191.7</v>
      </c>
    </row>
    <row r="44" spans="1:3" s="41" customFormat="1">
      <c r="A44" s="104" t="s">
        <v>24</v>
      </c>
      <c r="B44" s="105"/>
      <c r="C44" s="117"/>
    </row>
    <row r="45" spans="1:3" s="41" customFormat="1" ht="15.75">
      <c r="A45" s="42" t="s">
        <v>12</v>
      </c>
      <c r="B45" s="43" t="s">
        <v>13</v>
      </c>
      <c r="C45" s="22">
        <f>C47+C59</f>
        <v>962</v>
      </c>
    </row>
    <row r="46" spans="1:3" s="41" customFormat="1">
      <c r="A46" s="44"/>
      <c r="B46" s="45" t="s">
        <v>14</v>
      </c>
      <c r="C46" s="22">
        <f>C48+C60</f>
        <v>962</v>
      </c>
    </row>
    <row r="47" spans="1:3" s="41" customFormat="1" ht="12.75" customHeight="1">
      <c r="A47" s="20" t="s">
        <v>15</v>
      </c>
      <c r="B47" s="21" t="s">
        <v>13</v>
      </c>
      <c r="C47" s="22">
        <f>C49</f>
        <v>0</v>
      </c>
    </row>
    <row r="48" spans="1:3" s="41" customFormat="1" ht="12.75" customHeight="1">
      <c r="A48" s="23" t="s">
        <v>16</v>
      </c>
      <c r="B48" s="24" t="s">
        <v>14</v>
      </c>
      <c r="C48" s="22">
        <f>C50</f>
        <v>0</v>
      </c>
    </row>
    <row r="49" spans="1:3" s="41" customFormat="1">
      <c r="A49" s="46" t="s">
        <v>17</v>
      </c>
      <c r="B49" s="26" t="s">
        <v>13</v>
      </c>
      <c r="C49" s="22">
        <f>C51</f>
        <v>0</v>
      </c>
    </row>
    <row r="50" spans="1:3" s="41" customFormat="1">
      <c r="A50" s="27"/>
      <c r="B50" s="28" t="s">
        <v>14</v>
      </c>
      <c r="C50" s="22">
        <f>C52</f>
        <v>0</v>
      </c>
    </row>
    <row r="51" spans="1:3" s="41" customFormat="1">
      <c r="A51" s="29" t="s">
        <v>18</v>
      </c>
      <c r="B51" s="30" t="s">
        <v>13</v>
      </c>
      <c r="C51" s="22">
        <f>C53+C55+C57</f>
        <v>0</v>
      </c>
    </row>
    <row r="52" spans="1:3" s="41" customFormat="1">
      <c r="A52" s="31"/>
      <c r="B52" s="28" t="s">
        <v>14</v>
      </c>
      <c r="C52" s="22">
        <f>C54+C56+C58</f>
        <v>0</v>
      </c>
    </row>
    <row r="53" spans="1:3" s="41" customFormat="1">
      <c r="A53" s="32" t="s">
        <v>19</v>
      </c>
      <c r="B53" s="30" t="s">
        <v>13</v>
      </c>
      <c r="C53" s="22">
        <f>C54</f>
        <v>139.6</v>
      </c>
    </row>
    <row r="54" spans="1:3" s="41" customFormat="1">
      <c r="A54" s="23"/>
      <c r="B54" s="28" t="s">
        <v>14</v>
      </c>
      <c r="C54" s="22">
        <f>C83</f>
        <v>139.6</v>
      </c>
    </row>
    <row r="55" spans="1:3" s="41" customFormat="1">
      <c r="A55" s="34" t="s">
        <v>20</v>
      </c>
      <c r="B55" s="30" t="s">
        <v>13</v>
      </c>
      <c r="C55" s="35">
        <f>C56</f>
        <v>9</v>
      </c>
    </row>
    <row r="56" spans="1:3" s="41" customFormat="1">
      <c r="A56" s="36"/>
      <c r="B56" s="28" t="s">
        <v>14</v>
      </c>
      <c r="C56" s="47">
        <f>C85</f>
        <v>9</v>
      </c>
    </row>
    <row r="57" spans="1:3" s="41" customFormat="1">
      <c r="A57" s="32" t="s">
        <v>21</v>
      </c>
      <c r="B57" s="26" t="s">
        <v>13</v>
      </c>
      <c r="C57" s="22">
        <f>C58</f>
        <v>-148.6</v>
      </c>
    </row>
    <row r="58" spans="1:3" s="41" customFormat="1">
      <c r="A58" s="31"/>
      <c r="B58" s="28" t="s">
        <v>14</v>
      </c>
      <c r="C58" s="22">
        <f>C87+C221+C285</f>
        <v>-148.6</v>
      </c>
    </row>
    <row r="59" spans="1:3" s="41" customFormat="1">
      <c r="A59" s="20" t="s">
        <v>22</v>
      </c>
      <c r="B59" s="30" t="s">
        <v>13</v>
      </c>
      <c r="C59" s="22">
        <f>C61</f>
        <v>962</v>
      </c>
    </row>
    <row r="60" spans="1:3" s="41" customFormat="1">
      <c r="A60" s="23" t="s">
        <v>16</v>
      </c>
      <c r="B60" s="28" t="s">
        <v>14</v>
      </c>
      <c r="C60" s="22">
        <f>C62</f>
        <v>962</v>
      </c>
    </row>
    <row r="61" spans="1:3" s="41" customFormat="1">
      <c r="A61" s="25" t="s">
        <v>17</v>
      </c>
      <c r="B61" s="26" t="s">
        <v>13</v>
      </c>
      <c r="C61" s="22">
        <f>C62</f>
        <v>962</v>
      </c>
    </row>
    <row r="62" spans="1:3" s="41" customFormat="1">
      <c r="A62" s="27"/>
      <c r="B62" s="28" t="s">
        <v>14</v>
      </c>
      <c r="C62" s="22">
        <f>C64+C72</f>
        <v>962</v>
      </c>
    </row>
    <row r="63" spans="1:3" s="41" customFormat="1">
      <c r="A63" s="25" t="s">
        <v>18</v>
      </c>
      <c r="B63" s="30" t="s">
        <v>13</v>
      </c>
      <c r="C63" s="22">
        <f>C64</f>
        <v>770.3</v>
      </c>
    </row>
    <row r="64" spans="1:3" s="41" customFormat="1">
      <c r="A64" s="31"/>
      <c r="B64" s="28" t="s">
        <v>14</v>
      </c>
      <c r="C64" s="22">
        <f>C66+C68+C70</f>
        <v>770.3</v>
      </c>
    </row>
    <row r="65" spans="1:3" s="41" customFormat="1">
      <c r="A65" s="39" t="s">
        <v>19</v>
      </c>
      <c r="B65" s="30" t="s">
        <v>13</v>
      </c>
      <c r="C65" s="22">
        <f>C94</f>
        <v>110.69999999999999</v>
      </c>
    </row>
    <row r="66" spans="1:3" s="41" customFormat="1">
      <c r="A66" s="31"/>
      <c r="B66" s="28" t="s">
        <v>14</v>
      </c>
      <c r="C66" s="22">
        <f>C95</f>
        <v>110.69999999999999</v>
      </c>
    </row>
    <row r="67" spans="1:3" s="41" customFormat="1">
      <c r="A67" s="34" t="s">
        <v>20</v>
      </c>
      <c r="B67" s="30" t="s">
        <v>13</v>
      </c>
      <c r="C67" s="35">
        <f>C96</f>
        <v>199</v>
      </c>
    </row>
    <row r="68" spans="1:3" s="41" customFormat="1">
      <c r="A68" s="36"/>
      <c r="B68" s="28" t="s">
        <v>14</v>
      </c>
      <c r="C68" s="35">
        <f>C97</f>
        <v>199</v>
      </c>
    </row>
    <row r="69" spans="1:3" s="41" customFormat="1">
      <c r="A69" s="32" t="s">
        <v>21</v>
      </c>
      <c r="B69" s="26" t="s">
        <v>13</v>
      </c>
      <c r="C69" s="22">
        <f>C228</f>
        <v>460.6</v>
      </c>
    </row>
    <row r="70" spans="1:3" s="41" customFormat="1">
      <c r="A70" s="31"/>
      <c r="B70" s="28" t="s">
        <v>14</v>
      </c>
      <c r="C70" s="22">
        <f>C229</f>
        <v>460.6</v>
      </c>
    </row>
    <row r="71" spans="1:3" s="41" customFormat="1">
      <c r="A71" s="40" t="s">
        <v>23</v>
      </c>
      <c r="B71" s="30" t="s">
        <v>13</v>
      </c>
      <c r="C71" s="22">
        <f>C72</f>
        <v>191.7</v>
      </c>
    </row>
    <row r="72" spans="1:3" s="41" customFormat="1">
      <c r="A72" s="38"/>
      <c r="B72" s="28" t="s">
        <v>14</v>
      </c>
      <c r="C72" s="22">
        <f>C291</f>
        <v>191.7</v>
      </c>
    </row>
    <row r="73" spans="1:3" s="41" customFormat="1">
      <c r="A73" s="118" t="s">
        <v>25</v>
      </c>
      <c r="B73" s="119"/>
      <c r="C73" s="120"/>
    </row>
    <row r="74" spans="1:3" s="41" customFormat="1" ht="15.75">
      <c r="A74" s="42" t="s">
        <v>12</v>
      </c>
      <c r="B74" s="43" t="s">
        <v>13</v>
      </c>
      <c r="C74" s="22">
        <f>C76+C88</f>
        <v>458.7</v>
      </c>
    </row>
    <row r="75" spans="1:3" s="41" customFormat="1">
      <c r="A75" s="44"/>
      <c r="B75" s="45" t="s">
        <v>14</v>
      </c>
      <c r="C75" s="22">
        <f>C77+C89</f>
        <v>458.7</v>
      </c>
    </row>
    <row r="76" spans="1:3" s="41" customFormat="1">
      <c r="A76" s="20" t="s">
        <v>15</v>
      </c>
      <c r="B76" s="21" t="s">
        <v>13</v>
      </c>
      <c r="C76" s="22">
        <f>C78</f>
        <v>149</v>
      </c>
    </row>
    <row r="77" spans="1:3" s="41" customFormat="1">
      <c r="A77" s="23" t="s">
        <v>16</v>
      </c>
      <c r="B77" s="24" t="s">
        <v>14</v>
      </c>
      <c r="C77" s="22">
        <f>C79</f>
        <v>149</v>
      </c>
    </row>
    <row r="78" spans="1:3" s="41" customFormat="1">
      <c r="A78" s="25" t="s">
        <v>17</v>
      </c>
      <c r="B78" s="26" t="s">
        <v>13</v>
      </c>
      <c r="C78" s="22">
        <f t="shared" ref="C78" si="1">C80</f>
        <v>149</v>
      </c>
    </row>
    <row r="79" spans="1:3" s="41" customFormat="1">
      <c r="A79" s="27"/>
      <c r="B79" s="28" t="s">
        <v>14</v>
      </c>
      <c r="C79" s="22">
        <f>C81</f>
        <v>149</v>
      </c>
    </row>
    <row r="80" spans="1:3" s="41" customFormat="1">
      <c r="A80" s="29" t="s">
        <v>18</v>
      </c>
      <c r="B80" s="30" t="s">
        <v>13</v>
      </c>
      <c r="C80" s="22">
        <f>C81</f>
        <v>149</v>
      </c>
    </row>
    <row r="81" spans="1:3" s="41" customFormat="1">
      <c r="A81" s="31"/>
      <c r="B81" s="28" t="s">
        <v>14</v>
      </c>
      <c r="C81" s="22">
        <f>C83+C85+C87</f>
        <v>149</v>
      </c>
    </row>
    <row r="82" spans="1:3" s="41" customFormat="1">
      <c r="A82" s="32" t="s">
        <v>19</v>
      </c>
      <c r="B82" s="30" t="s">
        <v>13</v>
      </c>
      <c r="C82" s="22">
        <f>C83</f>
        <v>139.6</v>
      </c>
    </row>
    <row r="83" spans="1:3" s="41" customFormat="1">
      <c r="A83" s="23"/>
      <c r="B83" s="28" t="s">
        <v>14</v>
      </c>
      <c r="C83" s="22">
        <f>C195+C108</f>
        <v>139.6</v>
      </c>
    </row>
    <row r="84" spans="1:3" s="41" customFormat="1">
      <c r="A84" s="34" t="s">
        <v>20</v>
      </c>
      <c r="B84" s="30" t="s">
        <v>13</v>
      </c>
      <c r="C84" s="35">
        <f>C85</f>
        <v>9</v>
      </c>
    </row>
    <row r="85" spans="1:3" s="41" customFormat="1">
      <c r="A85" s="36"/>
      <c r="B85" s="28" t="s">
        <v>14</v>
      </c>
      <c r="C85" s="35">
        <f>C205</f>
        <v>9</v>
      </c>
    </row>
    <row r="86" spans="1:3" s="41" customFormat="1">
      <c r="A86" s="40" t="s">
        <v>26</v>
      </c>
      <c r="B86" s="30" t="s">
        <v>13</v>
      </c>
      <c r="C86" s="22">
        <f>C87</f>
        <v>0.39999999999999991</v>
      </c>
    </row>
    <row r="87" spans="1:3" s="41" customFormat="1">
      <c r="A87" s="38"/>
      <c r="B87" s="28" t="s">
        <v>14</v>
      </c>
      <c r="C87" s="22">
        <f>C114</f>
        <v>0.39999999999999991</v>
      </c>
    </row>
    <row r="88" spans="1:3" s="41" customFormat="1">
      <c r="A88" s="37" t="s">
        <v>22</v>
      </c>
      <c r="B88" s="21" t="s">
        <v>13</v>
      </c>
      <c r="C88" s="22">
        <f>C90</f>
        <v>309.7</v>
      </c>
    </row>
    <row r="89" spans="1:3" s="41" customFormat="1">
      <c r="A89" s="23" t="s">
        <v>16</v>
      </c>
      <c r="B89" s="24" t="s">
        <v>14</v>
      </c>
      <c r="C89" s="22">
        <f>C91</f>
        <v>309.7</v>
      </c>
    </row>
    <row r="90" spans="1:3" s="41" customFormat="1">
      <c r="A90" s="25" t="s">
        <v>17</v>
      </c>
      <c r="B90" s="26" t="s">
        <v>13</v>
      </c>
      <c r="C90" s="22">
        <f>C91</f>
        <v>309.7</v>
      </c>
    </row>
    <row r="91" spans="1:3" s="41" customFormat="1">
      <c r="A91" s="27"/>
      <c r="B91" s="28" t="s">
        <v>14</v>
      </c>
      <c r="C91" s="22">
        <f>C93</f>
        <v>309.7</v>
      </c>
    </row>
    <row r="92" spans="1:3" s="41" customFormat="1">
      <c r="A92" s="29" t="s">
        <v>18</v>
      </c>
      <c r="B92" s="30" t="s">
        <v>13</v>
      </c>
      <c r="C92" s="22">
        <f>C93</f>
        <v>309.7</v>
      </c>
    </row>
    <row r="93" spans="1:3" s="41" customFormat="1">
      <c r="A93" s="31"/>
      <c r="B93" s="28" t="s">
        <v>14</v>
      </c>
      <c r="C93" s="22">
        <f>C95+C97</f>
        <v>309.7</v>
      </c>
    </row>
    <row r="94" spans="1:3" s="41" customFormat="1">
      <c r="A94" s="32" t="s">
        <v>19</v>
      </c>
      <c r="B94" s="30" t="s">
        <v>13</v>
      </c>
      <c r="C94" s="22">
        <f>C95</f>
        <v>110.69999999999999</v>
      </c>
    </row>
    <row r="95" spans="1:3" s="41" customFormat="1">
      <c r="A95" s="23"/>
      <c r="B95" s="28" t="s">
        <v>14</v>
      </c>
      <c r="C95" s="22">
        <f>C129+C170</f>
        <v>110.69999999999999</v>
      </c>
    </row>
    <row r="96" spans="1:3" s="41" customFormat="1">
      <c r="A96" s="34" t="s">
        <v>20</v>
      </c>
      <c r="B96" s="30" t="s">
        <v>13</v>
      </c>
      <c r="C96" s="35">
        <f>C97</f>
        <v>199</v>
      </c>
    </row>
    <row r="97" spans="1:3" s="41" customFormat="1">
      <c r="A97" s="36"/>
      <c r="B97" s="28" t="s">
        <v>14</v>
      </c>
      <c r="C97" s="35">
        <f>C181</f>
        <v>199</v>
      </c>
    </row>
    <row r="98" spans="1:3" s="41" customFormat="1">
      <c r="A98" s="106" t="s">
        <v>27</v>
      </c>
      <c r="B98" s="106"/>
      <c r="C98" s="106"/>
    </row>
    <row r="99" spans="1:3" s="41" customFormat="1">
      <c r="A99" s="29" t="s">
        <v>28</v>
      </c>
      <c r="B99" s="21" t="s">
        <v>13</v>
      </c>
      <c r="C99" s="22">
        <f t="shared" ref="C99:C104" si="2">C101</f>
        <v>-4.4408920985006262E-16</v>
      </c>
    </row>
    <row r="100" spans="1:3" s="41" customFormat="1">
      <c r="A100" s="48" t="s">
        <v>29</v>
      </c>
      <c r="B100" s="24" t="s">
        <v>14</v>
      </c>
      <c r="C100" s="22">
        <f t="shared" si="2"/>
        <v>-4.4408920985006262E-16</v>
      </c>
    </row>
    <row r="101" spans="1:3" s="41" customFormat="1">
      <c r="A101" s="49" t="s">
        <v>30</v>
      </c>
      <c r="B101" s="30" t="s">
        <v>13</v>
      </c>
      <c r="C101" s="22">
        <f t="shared" si="2"/>
        <v>-4.4408920985006262E-16</v>
      </c>
    </row>
    <row r="102" spans="1:3" s="41" customFormat="1">
      <c r="A102" s="48" t="s">
        <v>31</v>
      </c>
      <c r="B102" s="28" t="s">
        <v>14</v>
      </c>
      <c r="C102" s="22">
        <f t="shared" si="2"/>
        <v>-4.4408920985006262E-16</v>
      </c>
    </row>
    <row r="103" spans="1:3" s="41" customFormat="1">
      <c r="A103" s="25" t="s">
        <v>17</v>
      </c>
      <c r="B103" s="26" t="s">
        <v>13</v>
      </c>
      <c r="C103" s="22">
        <f t="shared" si="2"/>
        <v>-4.4408920985006262E-16</v>
      </c>
    </row>
    <row r="104" spans="1:3" s="41" customFormat="1">
      <c r="A104" s="27"/>
      <c r="B104" s="28" t="s">
        <v>14</v>
      </c>
      <c r="C104" s="22">
        <f t="shared" si="2"/>
        <v>-4.4408920985006262E-16</v>
      </c>
    </row>
    <row r="105" spans="1:3" s="41" customFormat="1">
      <c r="A105" s="50" t="s">
        <v>18</v>
      </c>
      <c r="B105" s="30" t="s">
        <v>13</v>
      </c>
      <c r="C105" s="22">
        <f>C106</f>
        <v>-4.4408920985006262E-16</v>
      </c>
    </row>
    <row r="106" spans="1:3" s="41" customFormat="1">
      <c r="A106" s="31"/>
      <c r="B106" s="28" t="s">
        <v>14</v>
      </c>
      <c r="C106" s="22">
        <f>C114+C108</f>
        <v>-4.4408920985006262E-16</v>
      </c>
    </row>
    <row r="107" spans="1:3" s="41" customFormat="1">
      <c r="A107" s="32" t="s">
        <v>19</v>
      </c>
      <c r="B107" s="30" t="s">
        <v>13</v>
      </c>
      <c r="C107" s="22">
        <f>C108</f>
        <v>-0.40000000000000036</v>
      </c>
    </row>
    <row r="108" spans="1:3" s="41" customFormat="1">
      <c r="A108" s="23"/>
      <c r="B108" s="28" t="s">
        <v>14</v>
      </c>
      <c r="C108" s="22">
        <f>C110+C112</f>
        <v>-0.40000000000000036</v>
      </c>
    </row>
    <row r="109" spans="1:3" s="41" customFormat="1">
      <c r="A109" s="32" t="s">
        <v>32</v>
      </c>
      <c r="B109" s="30" t="s">
        <v>13</v>
      </c>
      <c r="C109" s="22">
        <f>C110</f>
        <v>10</v>
      </c>
    </row>
    <row r="110" spans="1:3" s="41" customFormat="1">
      <c r="A110" s="23"/>
      <c r="B110" s="28" t="s">
        <v>14</v>
      </c>
      <c r="C110" s="22">
        <v>10</v>
      </c>
    </row>
    <row r="111" spans="1:3" s="41" customFormat="1">
      <c r="A111" s="51" t="s">
        <v>33</v>
      </c>
      <c r="B111" s="30" t="s">
        <v>13</v>
      </c>
      <c r="C111" s="22">
        <f>C112</f>
        <v>-10.4</v>
      </c>
    </row>
    <row r="112" spans="1:3" s="41" customFormat="1">
      <c r="A112" s="23"/>
      <c r="B112" s="28" t="s">
        <v>14</v>
      </c>
      <c r="C112" s="22">
        <v>-10.4</v>
      </c>
    </row>
    <row r="113" spans="1:3" s="54" customFormat="1" ht="12.75">
      <c r="A113" s="32" t="s">
        <v>21</v>
      </c>
      <c r="B113" s="52" t="s">
        <v>13</v>
      </c>
      <c r="C113" s="53">
        <f>C114</f>
        <v>0.39999999999999991</v>
      </c>
    </row>
    <row r="114" spans="1:3" s="54" customFormat="1" ht="12.75">
      <c r="A114" s="55"/>
      <c r="B114" s="56" t="s">
        <v>14</v>
      </c>
      <c r="C114" s="53">
        <f>C116+C118</f>
        <v>0.39999999999999991</v>
      </c>
    </row>
    <row r="115" spans="1:3" s="41" customFormat="1">
      <c r="A115" s="32" t="s">
        <v>34</v>
      </c>
      <c r="B115" s="30" t="s">
        <v>13</v>
      </c>
      <c r="C115" s="22">
        <f>C116</f>
        <v>-2</v>
      </c>
    </row>
    <row r="116" spans="1:3" s="41" customFormat="1">
      <c r="A116" s="23"/>
      <c r="B116" s="28" t="s">
        <v>14</v>
      </c>
      <c r="C116" s="22">
        <v>-2</v>
      </c>
    </row>
    <row r="117" spans="1:3" s="41" customFormat="1">
      <c r="A117" s="51" t="s">
        <v>35</v>
      </c>
      <c r="B117" s="57" t="s">
        <v>13</v>
      </c>
      <c r="C117" s="22">
        <f>C118</f>
        <v>2.4</v>
      </c>
    </row>
    <row r="118" spans="1:3" s="41" customFormat="1">
      <c r="A118" s="23"/>
      <c r="B118" s="57" t="s">
        <v>14</v>
      </c>
      <c r="C118" s="22">
        <v>2.4</v>
      </c>
    </row>
    <row r="119" spans="1:3" s="41" customFormat="1">
      <c r="A119" s="109" t="s">
        <v>36</v>
      </c>
      <c r="B119" s="110"/>
      <c r="C119" s="110"/>
    </row>
    <row r="120" spans="1:3" s="41" customFormat="1">
      <c r="A120" s="50" t="s">
        <v>28</v>
      </c>
      <c r="B120" s="21" t="s">
        <v>13</v>
      </c>
      <c r="C120" s="22">
        <f t="shared" ref="C120:C127" si="3">C122</f>
        <v>53.699999999999996</v>
      </c>
    </row>
    <row r="121" spans="1:3" s="41" customFormat="1">
      <c r="A121" s="48" t="s">
        <v>29</v>
      </c>
      <c r="B121" s="24" t="s">
        <v>14</v>
      </c>
      <c r="C121" s="22">
        <f t="shared" si="3"/>
        <v>53.699999999999996</v>
      </c>
    </row>
    <row r="122" spans="1:3" s="41" customFormat="1">
      <c r="A122" s="20" t="s">
        <v>22</v>
      </c>
      <c r="B122" s="21" t="s">
        <v>13</v>
      </c>
      <c r="C122" s="22">
        <f t="shared" si="3"/>
        <v>53.699999999999996</v>
      </c>
    </row>
    <row r="123" spans="1:3" s="41" customFormat="1">
      <c r="A123" s="23" t="s">
        <v>16</v>
      </c>
      <c r="B123" s="24" t="s">
        <v>14</v>
      </c>
      <c r="C123" s="22">
        <f t="shared" si="3"/>
        <v>53.699999999999996</v>
      </c>
    </row>
    <row r="124" spans="1:3" s="41" customFormat="1">
      <c r="A124" s="25" t="s">
        <v>17</v>
      </c>
      <c r="B124" s="26" t="s">
        <v>13</v>
      </c>
      <c r="C124" s="22">
        <f t="shared" si="3"/>
        <v>53.699999999999996</v>
      </c>
    </row>
    <row r="125" spans="1:3" s="41" customFormat="1">
      <c r="A125" s="27"/>
      <c r="B125" s="28" t="s">
        <v>14</v>
      </c>
      <c r="C125" s="22">
        <f t="shared" si="3"/>
        <v>53.699999999999996</v>
      </c>
    </row>
    <row r="126" spans="1:3" s="41" customFormat="1">
      <c r="A126" s="29" t="s">
        <v>18</v>
      </c>
      <c r="B126" s="58" t="s">
        <v>13</v>
      </c>
      <c r="C126" s="22">
        <f t="shared" si="3"/>
        <v>53.699999999999996</v>
      </c>
    </row>
    <row r="127" spans="1:3" s="41" customFormat="1">
      <c r="A127" s="32"/>
      <c r="B127" s="58" t="s">
        <v>14</v>
      </c>
      <c r="C127" s="22">
        <f t="shared" si="3"/>
        <v>53.699999999999996</v>
      </c>
    </row>
    <row r="128" spans="1:3" s="41" customFormat="1">
      <c r="A128" s="59" t="s">
        <v>19</v>
      </c>
      <c r="B128" s="21" t="s">
        <v>13</v>
      </c>
      <c r="C128" s="22">
        <f>C129</f>
        <v>53.699999999999996</v>
      </c>
    </row>
    <row r="129" spans="1:3" s="41" customFormat="1">
      <c r="A129" s="31"/>
      <c r="B129" s="24" t="s">
        <v>14</v>
      </c>
      <c r="C129" s="22">
        <f>C131+C135+C151</f>
        <v>53.699999999999996</v>
      </c>
    </row>
    <row r="130" spans="1:3" s="54" customFormat="1" ht="12.75">
      <c r="A130" s="60" t="s">
        <v>37</v>
      </c>
      <c r="B130" s="52" t="s">
        <v>13</v>
      </c>
      <c r="C130" s="53">
        <f>C131</f>
        <v>46</v>
      </c>
    </row>
    <row r="131" spans="1:3" s="54" customFormat="1" ht="12.75">
      <c r="A131" s="61"/>
      <c r="B131" s="56" t="s">
        <v>14</v>
      </c>
      <c r="C131" s="53">
        <f>C133</f>
        <v>46</v>
      </c>
    </row>
    <row r="132" spans="1:3" s="41" customFormat="1">
      <c r="A132" s="29" t="s">
        <v>38</v>
      </c>
      <c r="B132" s="21" t="s">
        <v>13</v>
      </c>
      <c r="C132" s="22">
        <f>C133</f>
        <v>46</v>
      </c>
    </row>
    <row r="133" spans="1:3" s="41" customFormat="1">
      <c r="A133" s="31"/>
      <c r="B133" s="24" t="s">
        <v>14</v>
      </c>
      <c r="C133" s="22">
        <v>46</v>
      </c>
    </row>
    <row r="134" spans="1:3" s="62" customFormat="1" ht="12.75">
      <c r="A134" s="60" t="s">
        <v>39</v>
      </c>
      <c r="B134" s="52" t="s">
        <v>13</v>
      </c>
      <c r="C134" s="53">
        <f>C135</f>
        <v>7.6999999999999984</v>
      </c>
    </row>
    <row r="135" spans="1:3" s="62" customFormat="1" ht="12.75">
      <c r="A135" s="61"/>
      <c r="B135" s="56" t="s">
        <v>14</v>
      </c>
      <c r="C135" s="53">
        <f>C137+C139+C141+C143+C145+C147+C149</f>
        <v>7.6999999999999984</v>
      </c>
    </row>
    <row r="136" spans="1:3">
      <c r="A136" s="29" t="s">
        <v>40</v>
      </c>
      <c r="B136" s="21" t="s">
        <v>13</v>
      </c>
      <c r="C136" s="22">
        <f>C137</f>
        <v>-16</v>
      </c>
    </row>
    <row r="137" spans="1:3">
      <c r="A137" s="31"/>
      <c r="B137" s="24" t="s">
        <v>14</v>
      </c>
      <c r="C137" s="22">
        <f>-16</f>
        <v>-16</v>
      </c>
    </row>
    <row r="138" spans="1:3">
      <c r="A138" s="29" t="s">
        <v>41</v>
      </c>
      <c r="B138" s="21" t="s">
        <v>13</v>
      </c>
      <c r="C138" s="22">
        <f>C139</f>
        <v>-8.8000000000000007</v>
      </c>
    </row>
    <row r="139" spans="1:3">
      <c r="A139" s="31"/>
      <c r="B139" s="24" t="s">
        <v>14</v>
      </c>
      <c r="C139" s="22">
        <v>-8.8000000000000007</v>
      </c>
    </row>
    <row r="140" spans="1:3">
      <c r="A140" s="29" t="s">
        <v>42</v>
      </c>
      <c r="B140" s="21" t="s">
        <v>13</v>
      </c>
      <c r="C140" s="22">
        <f>C141</f>
        <v>11.6</v>
      </c>
    </row>
    <row r="141" spans="1:3">
      <c r="A141" s="31"/>
      <c r="B141" s="24" t="s">
        <v>14</v>
      </c>
      <c r="C141" s="22">
        <v>11.6</v>
      </c>
    </row>
    <row r="142" spans="1:3">
      <c r="A142" s="29" t="s">
        <v>43</v>
      </c>
      <c r="B142" s="21" t="s">
        <v>13</v>
      </c>
      <c r="C142" s="22">
        <f>C143</f>
        <v>5.6</v>
      </c>
    </row>
    <row r="143" spans="1:3">
      <c r="A143" s="31"/>
      <c r="B143" s="24" t="s">
        <v>14</v>
      </c>
      <c r="C143" s="22">
        <v>5.6</v>
      </c>
    </row>
    <row r="144" spans="1:3">
      <c r="A144" s="29" t="s">
        <v>44</v>
      </c>
      <c r="B144" s="21" t="s">
        <v>13</v>
      </c>
      <c r="C144" s="22">
        <f>C145</f>
        <v>3.6</v>
      </c>
    </row>
    <row r="145" spans="1:3">
      <c r="A145" s="31"/>
      <c r="B145" s="24" t="s">
        <v>14</v>
      </c>
      <c r="C145" s="22">
        <v>3.6</v>
      </c>
    </row>
    <row r="146" spans="1:3">
      <c r="A146" s="29" t="s">
        <v>45</v>
      </c>
      <c r="B146" s="21" t="s">
        <v>13</v>
      </c>
      <c r="C146" s="22">
        <f>C147</f>
        <v>2.7</v>
      </c>
    </row>
    <row r="147" spans="1:3">
      <c r="A147" s="31"/>
      <c r="B147" s="24" t="s">
        <v>14</v>
      </c>
      <c r="C147" s="22">
        <v>2.7</v>
      </c>
    </row>
    <row r="148" spans="1:3">
      <c r="A148" s="29" t="s">
        <v>46</v>
      </c>
      <c r="B148" s="21" t="s">
        <v>13</v>
      </c>
      <c r="C148" s="22">
        <f>C149</f>
        <v>9</v>
      </c>
    </row>
    <row r="149" spans="1:3">
      <c r="A149" s="31"/>
      <c r="B149" s="24" t="s">
        <v>14</v>
      </c>
      <c r="C149" s="22">
        <v>9</v>
      </c>
    </row>
    <row r="150" spans="1:3" s="62" customFormat="1" ht="12.75">
      <c r="A150" s="60" t="s">
        <v>47</v>
      </c>
      <c r="B150" s="52" t="s">
        <v>13</v>
      </c>
      <c r="C150" s="53">
        <f>C151</f>
        <v>0</v>
      </c>
    </row>
    <row r="151" spans="1:3" s="62" customFormat="1" ht="12.75">
      <c r="A151" s="61"/>
      <c r="B151" s="56" t="s">
        <v>14</v>
      </c>
      <c r="C151" s="53">
        <f>C153+C155+C157+C159</f>
        <v>0</v>
      </c>
    </row>
    <row r="152" spans="1:3">
      <c r="A152" s="63" t="s">
        <v>48</v>
      </c>
      <c r="B152" s="21" t="s">
        <v>13</v>
      </c>
      <c r="C152" s="22">
        <f>C153</f>
        <v>-49</v>
      </c>
    </row>
    <row r="153" spans="1:3">
      <c r="A153" s="31"/>
      <c r="B153" s="24" t="s">
        <v>14</v>
      </c>
      <c r="C153" s="22">
        <v>-49</v>
      </c>
    </row>
    <row r="154" spans="1:3">
      <c r="A154" s="63" t="s">
        <v>49</v>
      </c>
      <c r="B154" s="21" t="s">
        <v>13</v>
      </c>
      <c r="C154" s="22">
        <f>C155</f>
        <v>-59</v>
      </c>
    </row>
    <row r="155" spans="1:3">
      <c r="A155" s="31"/>
      <c r="B155" s="24" t="s">
        <v>14</v>
      </c>
      <c r="C155" s="22">
        <v>-59</v>
      </c>
    </row>
    <row r="156" spans="1:3">
      <c r="A156" s="29" t="s">
        <v>50</v>
      </c>
      <c r="B156" s="21" t="s">
        <v>13</v>
      </c>
      <c r="C156" s="22">
        <f>C157</f>
        <v>90</v>
      </c>
    </row>
    <row r="157" spans="1:3">
      <c r="A157" s="31"/>
      <c r="B157" s="24" t="s">
        <v>14</v>
      </c>
      <c r="C157" s="22">
        <v>90</v>
      </c>
    </row>
    <row r="158" spans="1:3">
      <c r="A158" s="29" t="s">
        <v>51</v>
      </c>
      <c r="B158" s="21" t="s">
        <v>13</v>
      </c>
      <c r="C158" s="22">
        <f>C159</f>
        <v>18</v>
      </c>
    </row>
    <row r="159" spans="1:3">
      <c r="A159" s="31"/>
      <c r="B159" s="24" t="s">
        <v>14</v>
      </c>
      <c r="C159" s="22">
        <v>18</v>
      </c>
    </row>
    <row r="160" spans="1:3">
      <c r="A160" s="109" t="s">
        <v>52</v>
      </c>
      <c r="B160" s="110"/>
      <c r="C160" s="110"/>
    </row>
    <row r="161" spans="1:3">
      <c r="A161" s="50" t="s">
        <v>28</v>
      </c>
      <c r="B161" s="21" t="s">
        <v>13</v>
      </c>
      <c r="C161" s="22">
        <f t="shared" ref="C161:C165" si="4">C163</f>
        <v>256</v>
      </c>
    </row>
    <row r="162" spans="1:3">
      <c r="A162" s="48" t="s">
        <v>29</v>
      </c>
      <c r="B162" s="24" t="s">
        <v>14</v>
      </c>
      <c r="C162" s="22">
        <f t="shared" si="4"/>
        <v>256</v>
      </c>
    </row>
    <row r="163" spans="1:3">
      <c r="A163" s="20" t="s">
        <v>22</v>
      </c>
      <c r="B163" s="21" t="s">
        <v>13</v>
      </c>
      <c r="C163" s="22">
        <f t="shared" si="4"/>
        <v>256</v>
      </c>
    </row>
    <row r="164" spans="1:3">
      <c r="A164" s="23" t="s">
        <v>16</v>
      </c>
      <c r="B164" s="24" t="s">
        <v>14</v>
      </c>
      <c r="C164" s="22">
        <f t="shared" si="4"/>
        <v>256</v>
      </c>
    </row>
    <row r="165" spans="1:3">
      <c r="A165" s="25" t="s">
        <v>17</v>
      </c>
      <c r="B165" s="26" t="s">
        <v>13</v>
      </c>
      <c r="C165" s="22">
        <f t="shared" si="4"/>
        <v>256</v>
      </c>
    </row>
    <row r="166" spans="1:3">
      <c r="A166" s="27"/>
      <c r="B166" s="28" t="s">
        <v>14</v>
      </c>
      <c r="C166" s="22">
        <f>C170+C182</f>
        <v>256</v>
      </c>
    </row>
    <row r="167" spans="1:3">
      <c r="A167" s="29" t="s">
        <v>18</v>
      </c>
      <c r="B167" s="58" t="s">
        <v>13</v>
      </c>
      <c r="C167" s="22">
        <f>C168</f>
        <v>256</v>
      </c>
    </row>
    <row r="168" spans="1:3">
      <c r="A168" s="23"/>
      <c r="B168" s="58" t="s">
        <v>14</v>
      </c>
      <c r="C168" s="22">
        <f>C170+C182</f>
        <v>256</v>
      </c>
    </row>
    <row r="169" spans="1:3">
      <c r="A169" s="59" t="s">
        <v>19</v>
      </c>
      <c r="B169" s="64" t="s">
        <v>13</v>
      </c>
      <c r="C169" s="22">
        <f>C170</f>
        <v>57</v>
      </c>
    </row>
    <row r="170" spans="1:3">
      <c r="A170" s="65"/>
      <c r="B170" s="64" t="s">
        <v>14</v>
      </c>
      <c r="C170" s="22">
        <f>C172</f>
        <v>57</v>
      </c>
    </row>
    <row r="171" spans="1:3">
      <c r="A171" s="66" t="s">
        <v>53</v>
      </c>
      <c r="B171" s="52" t="s">
        <v>13</v>
      </c>
      <c r="C171" s="53">
        <f>C172</f>
        <v>57</v>
      </c>
    </row>
    <row r="172" spans="1:3">
      <c r="A172" s="61"/>
      <c r="B172" s="56" t="s">
        <v>14</v>
      </c>
      <c r="C172" s="53">
        <f>C174+C176+C178</f>
        <v>57</v>
      </c>
    </row>
    <row r="173" spans="1:3">
      <c r="A173" s="51" t="s">
        <v>54</v>
      </c>
      <c r="B173" s="24" t="s">
        <v>13</v>
      </c>
      <c r="C173" s="22">
        <f>C174</f>
        <v>12</v>
      </c>
    </row>
    <row r="174" spans="1:3">
      <c r="A174" s="67"/>
      <c r="B174" s="24" t="s">
        <v>14</v>
      </c>
      <c r="C174" s="22">
        <v>12</v>
      </c>
    </row>
    <row r="175" spans="1:3">
      <c r="A175" s="59" t="s">
        <v>55</v>
      </c>
      <c r="B175" s="21" t="s">
        <v>13</v>
      </c>
      <c r="C175" s="22">
        <f>C176</f>
        <v>25</v>
      </c>
    </row>
    <row r="176" spans="1:3">
      <c r="A176" s="31"/>
      <c r="B176" s="24" t="s">
        <v>14</v>
      </c>
      <c r="C176" s="22">
        <v>25</v>
      </c>
    </row>
    <row r="177" spans="1:3">
      <c r="A177" s="59" t="s">
        <v>56</v>
      </c>
      <c r="B177" s="21" t="s">
        <v>13</v>
      </c>
      <c r="C177" s="22">
        <f>C178</f>
        <v>20</v>
      </c>
    </row>
    <row r="178" spans="1:3">
      <c r="A178" s="31"/>
      <c r="B178" s="24" t="s">
        <v>14</v>
      </c>
      <c r="C178" s="22">
        <v>20</v>
      </c>
    </row>
    <row r="179" spans="1:3">
      <c r="A179" s="68" t="s">
        <v>53</v>
      </c>
      <c r="B179" s="52" t="s">
        <v>13</v>
      </c>
      <c r="C179" s="53">
        <f>C180</f>
        <v>199</v>
      </c>
    </row>
    <row r="180" spans="1:3">
      <c r="A180" s="61"/>
      <c r="B180" s="56" t="s">
        <v>14</v>
      </c>
      <c r="C180" s="53">
        <f>C182</f>
        <v>199</v>
      </c>
    </row>
    <row r="181" spans="1:3">
      <c r="A181" s="59" t="s">
        <v>57</v>
      </c>
      <c r="B181" s="21" t="s">
        <v>13</v>
      </c>
      <c r="C181" s="22">
        <f>C182</f>
        <v>199</v>
      </c>
    </row>
    <row r="182" spans="1:3">
      <c r="A182" s="31"/>
      <c r="B182" s="24" t="s">
        <v>14</v>
      </c>
      <c r="C182" s="22">
        <f>C184+C186</f>
        <v>199</v>
      </c>
    </row>
    <row r="183" spans="1:3">
      <c r="A183" s="59" t="s">
        <v>58</v>
      </c>
      <c r="B183" s="21" t="s">
        <v>13</v>
      </c>
      <c r="C183" s="22">
        <f>C184</f>
        <v>61</v>
      </c>
    </row>
    <row r="184" spans="1:3">
      <c r="A184" s="31"/>
      <c r="B184" s="24" t="s">
        <v>14</v>
      </c>
      <c r="C184" s="22">
        <v>61</v>
      </c>
    </row>
    <row r="185" spans="1:3">
      <c r="A185" s="59" t="s">
        <v>59</v>
      </c>
      <c r="B185" s="21" t="s">
        <v>13</v>
      </c>
      <c r="C185" s="22">
        <f>C186</f>
        <v>138</v>
      </c>
    </row>
    <row r="186" spans="1:3">
      <c r="A186" s="31"/>
      <c r="B186" s="24" t="s">
        <v>14</v>
      </c>
      <c r="C186" s="22">
        <v>138</v>
      </c>
    </row>
    <row r="187" spans="1:3">
      <c r="A187" s="106" t="s">
        <v>60</v>
      </c>
      <c r="B187" s="106"/>
      <c r="C187" s="106"/>
    </row>
    <row r="188" spans="1:3" s="62" customFormat="1" ht="12.75">
      <c r="A188" s="69" t="s">
        <v>30</v>
      </c>
      <c r="B188" s="52" t="s">
        <v>13</v>
      </c>
      <c r="C188" s="53">
        <f>C190</f>
        <v>149</v>
      </c>
    </row>
    <row r="189" spans="1:3" s="62" customFormat="1" ht="12.75">
      <c r="A189" s="61" t="s">
        <v>61</v>
      </c>
      <c r="B189" s="56" t="s">
        <v>14</v>
      </c>
      <c r="C189" s="53">
        <f>C191</f>
        <v>149</v>
      </c>
    </row>
    <row r="190" spans="1:3">
      <c r="A190" s="25" t="s">
        <v>17</v>
      </c>
      <c r="B190" s="26" t="s">
        <v>13</v>
      </c>
      <c r="C190" s="22">
        <f>C192</f>
        <v>149</v>
      </c>
    </row>
    <row r="191" spans="1:3">
      <c r="A191" s="27"/>
      <c r="B191" s="28" t="s">
        <v>14</v>
      </c>
      <c r="C191" s="22">
        <f>C193</f>
        <v>149</v>
      </c>
    </row>
    <row r="192" spans="1:3">
      <c r="A192" s="50" t="s">
        <v>18</v>
      </c>
      <c r="B192" s="30" t="s">
        <v>13</v>
      </c>
      <c r="C192" s="22">
        <f>C194+C204</f>
        <v>149</v>
      </c>
    </row>
    <row r="193" spans="1:3">
      <c r="A193" s="31"/>
      <c r="B193" s="28" t="s">
        <v>14</v>
      </c>
      <c r="C193" s="22">
        <f>C195+C205</f>
        <v>149</v>
      </c>
    </row>
    <row r="194" spans="1:3" s="62" customFormat="1" ht="12.75">
      <c r="A194" s="70" t="s">
        <v>19</v>
      </c>
      <c r="B194" s="52" t="s">
        <v>13</v>
      </c>
      <c r="C194" s="53">
        <f>C196</f>
        <v>140</v>
      </c>
    </row>
    <row r="195" spans="1:3" s="62" customFormat="1" ht="12.75">
      <c r="A195" s="61"/>
      <c r="B195" s="56" t="s">
        <v>14</v>
      </c>
      <c r="C195" s="53">
        <f>C197</f>
        <v>140</v>
      </c>
    </row>
    <row r="196" spans="1:3" s="74" customFormat="1" ht="25.5">
      <c r="A196" s="71" t="s">
        <v>62</v>
      </c>
      <c r="B196" s="72" t="s">
        <v>13</v>
      </c>
      <c r="C196" s="73">
        <f>C198+C200+C202</f>
        <v>140</v>
      </c>
    </row>
    <row r="197" spans="1:3" s="74" customFormat="1" ht="12.75">
      <c r="A197" s="75"/>
      <c r="B197" s="76" t="s">
        <v>14</v>
      </c>
      <c r="C197" s="73">
        <f>C199+C201+C203</f>
        <v>140</v>
      </c>
    </row>
    <row r="198" spans="1:3" s="80" customFormat="1" ht="12.75">
      <c r="A198" s="77" t="s">
        <v>63</v>
      </c>
      <c r="B198" s="78" t="s">
        <v>13</v>
      </c>
      <c r="C198" s="79">
        <f>C199</f>
        <v>51</v>
      </c>
    </row>
    <row r="199" spans="1:3" s="80" customFormat="1">
      <c r="A199" s="81"/>
      <c r="B199" s="82" t="s">
        <v>14</v>
      </c>
      <c r="C199" s="79">
        <f>51</f>
        <v>51</v>
      </c>
    </row>
    <row r="200" spans="1:3" s="80" customFormat="1" ht="12.75">
      <c r="A200" s="77" t="s">
        <v>64</v>
      </c>
      <c r="B200" s="78" t="s">
        <v>13</v>
      </c>
      <c r="C200" s="79">
        <f>C201</f>
        <v>65</v>
      </c>
    </row>
    <row r="201" spans="1:3" s="80" customFormat="1">
      <c r="A201" s="81"/>
      <c r="B201" s="82" t="s">
        <v>14</v>
      </c>
      <c r="C201" s="79">
        <v>65</v>
      </c>
    </row>
    <row r="202" spans="1:3" s="80" customFormat="1" ht="25.5">
      <c r="A202" s="77" t="s">
        <v>65</v>
      </c>
      <c r="B202" s="78" t="s">
        <v>13</v>
      </c>
      <c r="C202" s="79">
        <f>C203</f>
        <v>24</v>
      </c>
    </row>
    <row r="203" spans="1:3" s="80" customFormat="1">
      <c r="A203" s="81"/>
      <c r="B203" s="82" t="s">
        <v>14</v>
      </c>
      <c r="C203" s="79">
        <v>24</v>
      </c>
    </row>
    <row r="204" spans="1:3">
      <c r="A204" s="83" t="s">
        <v>20</v>
      </c>
      <c r="B204" s="30" t="s">
        <v>13</v>
      </c>
      <c r="C204" s="35">
        <f>C206</f>
        <v>9</v>
      </c>
    </row>
    <row r="205" spans="1:3">
      <c r="A205" s="36"/>
      <c r="B205" s="28" t="s">
        <v>14</v>
      </c>
      <c r="C205" s="35">
        <f>C207</f>
        <v>9</v>
      </c>
    </row>
    <row r="206" spans="1:3" s="84" customFormat="1" ht="25.5">
      <c r="A206" s="71" t="s">
        <v>62</v>
      </c>
      <c r="B206" s="72" t="s">
        <v>13</v>
      </c>
      <c r="C206" s="53">
        <f>C208</f>
        <v>9</v>
      </c>
    </row>
    <row r="207" spans="1:3" s="84" customFormat="1" ht="12.75">
      <c r="A207" s="75"/>
      <c r="B207" s="76" t="s">
        <v>14</v>
      </c>
      <c r="C207" s="73">
        <f>C209</f>
        <v>9</v>
      </c>
    </row>
    <row r="208" spans="1:3" s="86" customFormat="1">
      <c r="A208" s="77" t="s">
        <v>66</v>
      </c>
      <c r="B208" s="78" t="s">
        <v>13</v>
      </c>
      <c r="C208" s="85">
        <f>C209</f>
        <v>9</v>
      </c>
    </row>
    <row r="209" spans="1:3" s="86" customFormat="1">
      <c r="A209" s="81"/>
      <c r="B209" s="82" t="s">
        <v>14</v>
      </c>
      <c r="C209" s="85">
        <v>9</v>
      </c>
    </row>
    <row r="210" spans="1:3">
      <c r="A210" s="107" t="s">
        <v>67</v>
      </c>
      <c r="B210" s="107"/>
      <c r="C210" s="107"/>
    </row>
    <row r="211" spans="1:3">
      <c r="A211" s="108" t="s">
        <v>28</v>
      </c>
      <c r="B211" s="108"/>
      <c r="C211" s="108"/>
    </row>
    <row r="212" spans="1:3">
      <c r="A212" s="87" t="s">
        <v>68</v>
      </c>
      <c r="B212" s="26" t="s">
        <v>13</v>
      </c>
      <c r="C212" s="22">
        <f>C214+C222</f>
        <v>298.60000000000002</v>
      </c>
    </row>
    <row r="213" spans="1:3" ht="15.75" thickBot="1">
      <c r="A213" s="88"/>
      <c r="B213" s="89" t="s">
        <v>14</v>
      </c>
      <c r="C213" s="22">
        <f>C215+C223</f>
        <v>298.60000000000002</v>
      </c>
    </row>
    <row r="214" spans="1:3" s="41" customFormat="1" ht="15.75" customHeight="1">
      <c r="A214" s="90" t="s">
        <v>30</v>
      </c>
      <c r="B214" s="26" t="s">
        <v>13</v>
      </c>
      <c r="C214" s="22">
        <f>C216</f>
        <v>-162</v>
      </c>
    </row>
    <row r="215" spans="1:3" s="41" customFormat="1">
      <c r="A215" s="31" t="s">
        <v>31</v>
      </c>
      <c r="B215" s="28" t="s">
        <v>14</v>
      </c>
      <c r="C215" s="22">
        <f t="shared" ref="C215:C219" si="5">C217</f>
        <v>-162</v>
      </c>
    </row>
    <row r="216" spans="1:3" s="41" customFormat="1">
      <c r="A216" s="25" t="s">
        <v>17</v>
      </c>
      <c r="B216" s="26" t="s">
        <v>13</v>
      </c>
      <c r="C216" s="22">
        <f t="shared" si="5"/>
        <v>-162</v>
      </c>
    </row>
    <row r="217" spans="1:3" s="41" customFormat="1">
      <c r="A217" s="27"/>
      <c r="B217" s="28" t="s">
        <v>14</v>
      </c>
      <c r="C217" s="22">
        <f t="shared" si="5"/>
        <v>-162</v>
      </c>
    </row>
    <row r="218" spans="1:3" s="41" customFormat="1">
      <c r="A218" s="40" t="s">
        <v>69</v>
      </c>
      <c r="B218" s="26" t="s">
        <v>13</v>
      </c>
      <c r="C218" s="22">
        <f t="shared" si="5"/>
        <v>-162</v>
      </c>
    </row>
    <row r="219" spans="1:3" s="41" customFormat="1">
      <c r="A219" s="31"/>
      <c r="B219" s="28" t="s">
        <v>14</v>
      </c>
      <c r="C219" s="22">
        <f t="shared" si="5"/>
        <v>-162</v>
      </c>
    </row>
    <row r="220" spans="1:3" s="41" customFormat="1">
      <c r="A220" s="32" t="s">
        <v>21</v>
      </c>
      <c r="B220" s="26" t="s">
        <v>13</v>
      </c>
      <c r="C220" s="22">
        <f>C221</f>
        <v>-162</v>
      </c>
    </row>
    <row r="221" spans="1:3" s="41" customFormat="1">
      <c r="A221" s="31"/>
      <c r="B221" s="28" t="s">
        <v>14</v>
      </c>
      <c r="C221" s="22">
        <f>C265</f>
        <v>-162</v>
      </c>
    </row>
    <row r="222" spans="1:3" s="41" customFormat="1">
      <c r="A222" s="91" t="s">
        <v>22</v>
      </c>
      <c r="B222" s="92" t="s">
        <v>13</v>
      </c>
      <c r="C222" s="22">
        <f>C224</f>
        <v>460.6</v>
      </c>
    </row>
    <row r="223" spans="1:3" s="41" customFormat="1">
      <c r="A223" s="36" t="s">
        <v>16</v>
      </c>
      <c r="B223" s="93" t="s">
        <v>14</v>
      </c>
      <c r="C223" s="22">
        <f t="shared" ref="C223:C227" si="6">C225</f>
        <v>460.6</v>
      </c>
    </row>
    <row r="224" spans="1:3" s="41" customFormat="1">
      <c r="A224" s="25" t="s">
        <v>17</v>
      </c>
      <c r="B224" s="26" t="s">
        <v>13</v>
      </c>
      <c r="C224" s="22">
        <f t="shared" si="6"/>
        <v>460.6</v>
      </c>
    </row>
    <row r="225" spans="1:3" s="41" customFormat="1">
      <c r="A225" s="27"/>
      <c r="B225" s="28" t="s">
        <v>14</v>
      </c>
      <c r="C225" s="22">
        <f t="shared" si="6"/>
        <v>460.6</v>
      </c>
    </row>
    <row r="226" spans="1:3" s="41" customFormat="1">
      <c r="A226" s="94" t="s">
        <v>69</v>
      </c>
      <c r="B226" s="92" t="s">
        <v>13</v>
      </c>
      <c r="C226" s="22">
        <f t="shared" si="6"/>
        <v>460.6</v>
      </c>
    </row>
    <row r="227" spans="1:3" s="41" customFormat="1">
      <c r="A227" s="95"/>
      <c r="B227" s="93" t="s">
        <v>14</v>
      </c>
      <c r="C227" s="22">
        <f t="shared" si="6"/>
        <v>460.6</v>
      </c>
    </row>
    <row r="228" spans="1:3" s="41" customFormat="1">
      <c r="A228" s="51" t="s">
        <v>21</v>
      </c>
      <c r="B228" s="92" t="s">
        <v>13</v>
      </c>
      <c r="C228" s="22">
        <f>C229</f>
        <v>460.6</v>
      </c>
    </row>
    <row r="229" spans="1:3" s="41" customFormat="1">
      <c r="A229" s="23"/>
      <c r="B229" s="93" t="s">
        <v>14</v>
      </c>
      <c r="C229" s="22">
        <f>C240</f>
        <v>460.6</v>
      </c>
    </row>
    <row r="230" spans="1:3">
      <c r="A230" s="104" t="s">
        <v>36</v>
      </c>
      <c r="B230" s="105"/>
      <c r="C230" s="105"/>
    </row>
    <row r="231" spans="1:3">
      <c r="A231" s="50" t="s">
        <v>28</v>
      </c>
      <c r="B231" s="30" t="s">
        <v>13</v>
      </c>
      <c r="C231" s="22">
        <f t="shared" ref="C231:C238" si="7">C233</f>
        <v>460.6</v>
      </c>
    </row>
    <row r="232" spans="1:3">
      <c r="A232" s="48" t="s">
        <v>29</v>
      </c>
      <c r="B232" s="28" t="s">
        <v>14</v>
      </c>
      <c r="C232" s="22">
        <f t="shared" si="7"/>
        <v>460.6</v>
      </c>
    </row>
    <row r="233" spans="1:3">
      <c r="A233" s="90" t="s">
        <v>70</v>
      </c>
      <c r="B233" s="21" t="s">
        <v>13</v>
      </c>
      <c r="C233" s="22">
        <f t="shared" si="7"/>
        <v>460.6</v>
      </c>
    </row>
    <row r="234" spans="1:3">
      <c r="A234" s="31" t="s">
        <v>31</v>
      </c>
      <c r="B234" s="24" t="s">
        <v>14</v>
      </c>
      <c r="C234" s="22">
        <f t="shared" si="7"/>
        <v>460.6</v>
      </c>
    </row>
    <row r="235" spans="1:3">
      <c r="A235" s="25" t="s">
        <v>17</v>
      </c>
      <c r="B235" s="26" t="s">
        <v>13</v>
      </c>
      <c r="C235" s="22">
        <f t="shared" si="7"/>
        <v>460.6</v>
      </c>
    </row>
    <row r="236" spans="1:3">
      <c r="A236" s="27"/>
      <c r="B236" s="28" t="s">
        <v>14</v>
      </c>
      <c r="C236" s="22">
        <f>C238</f>
        <v>460.6</v>
      </c>
    </row>
    <row r="237" spans="1:3">
      <c r="A237" s="40" t="s">
        <v>69</v>
      </c>
      <c r="B237" s="26" t="s">
        <v>13</v>
      </c>
      <c r="C237" s="22">
        <f t="shared" si="7"/>
        <v>460.6</v>
      </c>
    </row>
    <row r="238" spans="1:3">
      <c r="A238" s="23"/>
      <c r="B238" s="28" t="s">
        <v>14</v>
      </c>
      <c r="C238" s="22">
        <f t="shared" si="7"/>
        <v>460.6</v>
      </c>
    </row>
    <row r="239" spans="1:3" s="62" customFormat="1" ht="12.75">
      <c r="A239" s="70" t="s">
        <v>21</v>
      </c>
      <c r="B239" s="52" t="s">
        <v>13</v>
      </c>
      <c r="C239" s="53">
        <f>C240</f>
        <v>460.6</v>
      </c>
    </row>
    <row r="240" spans="1:3" s="62" customFormat="1" ht="12.75">
      <c r="A240" s="96"/>
      <c r="B240" s="76" t="s">
        <v>14</v>
      </c>
      <c r="C240" s="53">
        <f>C242+C252</f>
        <v>460.6</v>
      </c>
    </row>
    <row r="241" spans="1:3" s="84" customFormat="1" ht="12.75">
      <c r="A241" s="60" t="s">
        <v>39</v>
      </c>
      <c r="B241" s="72" t="s">
        <v>13</v>
      </c>
      <c r="C241" s="73">
        <f>C242</f>
        <v>0.60000000000000009</v>
      </c>
    </row>
    <row r="242" spans="1:3" s="84" customFormat="1" ht="12.75">
      <c r="A242" s="96"/>
      <c r="B242" s="76" t="s">
        <v>14</v>
      </c>
      <c r="C242" s="73">
        <f>C244+C246+C248+C250</f>
        <v>0.60000000000000009</v>
      </c>
    </row>
    <row r="243" spans="1:3" s="86" customFormat="1" ht="26.25">
      <c r="A243" s="63" t="s">
        <v>71</v>
      </c>
      <c r="B243" s="78" t="s">
        <v>13</v>
      </c>
      <c r="C243" s="85">
        <f>C244</f>
        <v>-1.9</v>
      </c>
    </row>
    <row r="244" spans="1:3" s="86" customFormat="1">
      <c r="A244" s="97"/>
      <c r="B244" s="82" t="s">
        <v>14</v>
      </c>
      <c r="C244" s="85">
        <v>-1.9</v>
      </c>
    </row>
    <row r="245" spans="1:3" s="86" customFormat="1">
      <c r="A245" s="63" t="s">
        <v>72</v>
      </c>
      <c r="B245" s="78" t="s">
        <v>13</v>
      </c>
      <c r="C245" s="85">
        <f>C246</f>
        <v>1</v>
      </c>
    </row>
    <row r="246" spans="1:3" s="86" customFormat="1">
      <c r="A246" s="97"/>
      <c r="B246" s="82" t="s">
        <v>14</v>
      </c>
      <c r="C246" s="85">
        <v>1</v>
      </c>
    </row>
    <row r="247" spans="1:3" s="86" customFormat="1">
      <c r="A247" s="63" t="s">
        <v>73</v>
      </c>
      <c r="B247" s="78" t="s">
        <v>13</v>
      </c>
      <c r="C247" s="85">
        <f>C248</f>
        <v>1</v>
      </c>
    </row>
    <row r="248" spans="1:3" s="86" customFormat="1">
      <c r="A248" s="97"/>
      <c r="B248" s="82" t="s">
        <v>14</v>
      </c>
      <c r="C248" s="85">
        <v>1</v>
      </c>
    </row>
    <row r="249" spans="1:3" s="86" customFormat="1">
      <c r="A249" s="63" t="s">
        <v>74</v>
      </c>
      <c r="B249" s="78" t="s">
        <v>13</v>
      </c>
      <c r="C249" s="85">
        <f>C250</f>
        <v>0.5</v>
      </c>
    </row>
    <row r="250" spans="1:3" s="86" customFormat="1">
      <c r="A250" s="97"/>
      <c r="B250" s="82" t="s">
        <v>14</v>
      </c>
      <c r="C250" s="85">
        <v>0.5</v>
      </c>
    </row>
    <row r="251" spans="1:3" s="84" customFormat="1" ht="12.75">
      <c r="A251" s="60" t="s">
        <v>75</v>
      </c>
      <c r="B251" s="72" t="s">
        <v>13</v>
      </c>
      <c r="C251" s="73">
        <f>C252</f>
        <v>460</v>
      </c>
    </row>
    <row r="252" spans="1:3" s="84" customFormat="1" ht="12.75">
      <c r="A252" s="96"/>
      <c r="B252" s="76" t="s">
        <v>14</v>
      </c>
      <c r="C252" s="73">
        <f>C254</f>
        <v>460</v>
      </c>
    </row>
    <row r="253" spans="1:3" s="86" customFormat="1" ht="39">
      <c r="A253" s="63" t="s">
        <v>76</v>
      </c>
      <c r="B253" s="78" t="s">
        <v>13</v>
      </c>
      <c r="C253" s="85">
        <f>C254</f>
        <v>460</v>
      </c>
    </row>
    <row r="254" spans="1:3" s="86" customFormat="1">
      <c r="A254" s="97"/>
      <c r="B254" s="82" t="s">
        <v>14</v>
      </c>
      <c r="C254" s="85">
        <v>460</v>
      </c>
    </row>
    <row r="255" spans="1:3">
      <c r="A255" s="106" t="s">
        <v>60</v>
      </c>
      <c r="B255" s="106"/>
      <c r="C255" s="106"/>
    </row>
    <row r="256" spans="1:3">
      <c r="A256" s="50" t="s">
        <v>28</v>
      </c>
      <c r="B256" s="30" t="s">
        <v>13</v>
      </c>
      <c r="C256" s="22">
        <f>C257</f>
        <v>-162</v>
      </c>
    </row>
    <row r="257" spans="1:3">
      <c r="A257" s="48" t="s">
        <v>29</v>
      </c>
      <c r="B257" s="28" t="s">
        <v>14</v>
      </c>
      <c r="C257" s="22">
        <f>C259</f>
        <v>-162</v>
      </c>
    </row>
    <row r="258" spans="1:3" s="62" customFormat="1" ht="12.75">
      <c r="A258" s="69" t="s">
        <v>30</v>
      </c>
      <c r="B258" s="52" t="s">
        <v>13</v>
      </c>
      <c r="C258" s="53">
        <f>C260</f>
        <v>-162</v>
      </c>
    </row>
    <row r="259" spans="1:3" s="62" customFormat="1" ht="12.75">
      <c r="A259" s="61" t="s">
        <v>61</v>
      </c>
      <c r="B259" s="56" t="s">
        <v>14</v>
      </c>
      <c r="C259" s="53">
        <f>C261</f>
        <v>-162</v>
      </c>
    </row>
    <row r="260" spans="1:3">
      <c r="A260" s="25" t="s">
        <v>17</v>
      </c>
      <c r="B260" s="26" t="s">
        <v>13</v>
      </c>
      <c r="C260" s="22">
        <f>C262</f>
        <v>-162</v>
      </c>
    </row>
    <row r="261" spans="1:3">
      <c r="A261" s="27"/>
      <c r="B261" s="28" t="s">
        <v>14</v>
      </c>
      <c r="C261" s="22">
        <f>C263</f>
        <v>-162</v>
      </c>
    </row>
    <row r="262" spans="1:3">
      <c r="A262" s="50" t="s">
        <v>18</v>
      </c>
      <c r="B262" s="30" t="s">
        <v>13</v>
      </c>
      <c r="C262" s="22">
        <f>C263</f>
        <v>-162</v>
      </c>
    </row>
    <row r="263" spans="1:3">
      <c r="A263" s="31"/>
      <c r="B263" s="28" t="s">
        <v>14</v>
      </c>
      <c r="C263" s="22">
        <f>C265</f>
        <v>-162</v>
      </c>
    </row>
    <row r="264" spans="1:3" s="62" customFormat="1" ht="12.75">
      <c r="A264" s="98" t="s">
        <v>77</v>
      </c>
      <c r="B264" s="52" t="s">
        <v>13</v>
      </c>
      <c r="C264" s="53">
        <f>C265</f>
        <v>-162</v>
      </c>
    </row>
    <row r="265" spans="1:3" s="62" customFormat="1" ht="12.75">
      <c r="A265" s="61"/>
      <c r="B265" s="56" t="s">
        <v>14</v>
      </c>
      <c r="C265" s="53">
        <f>C267</f>
        <v>-162</v>
      </c>
    </row>
    <row r="266" spans="1:3" s="74" customFormat="1" ht="25.5">
      <c r="A266" s="99" t="s">
        <v>62</v>
      </c>
      <c r="B266" s="100" t="s">
        <v>13</v>
      </c>
      <c r="C266" s="73">
        <f>C267</f>
        <v>-162</v>
      </c>
    </row>
    <row r="267" spans="1:3" s="74" customFormat="1" ht="12.75">
      <c r="A267" s="101"/>
      <c r="B267" s="102" t="s">
        <v>14</v>
      </c>
      <c r="C267" s="73">
        <f>C269+C271+C273</f>
        <v>-162</v>
      </c>
    </row>
    <row r="268" spans="1:3" s="86" customFormat="1" ht="45" customHeight="1">
      <c r="A268" s="103" t="s">
        <v>78</v>
      </c>
      <c r="B268" s="78" t="s">
        <v>13</v>
      </c>
      <c r="C268" s="85">
        <f>C269</f>
        <v>-46</v>
      </c>
    </row>
    <row r="269" spans="1:3" s="86" customFormat="1">
      <c r="A269" s="97"/>
      <c r="B269" s="82" t="s">
        <v>14</v>
      </c>
      <c r="C269" s="85">
        <v>-46</v>
      </c>
    </row>
    <row r="270" spans="1:3" s="86" customFormat="1" ht="45" customHeight="1">
      <c r="A270" s="103" t="s">
        <v>79</v>
      </c>
      <c r="B270" s="78" t="s">
        <v>13</v>
      </c>
      <c r="C270" s="85">
        <f>C271</f>
        <v>-51</v>
      </c>
    </row>
    <row r="271" spans="1:3" s="86" customFormat="1">
      <c r="A271" s="97"/>
      <c r="B271" s="82" t="s">
        <v>14</v>
      </c>
      <c r="C271" s="85">
        <v>-51</v>
      </c>
    </row>
    <row r="272" spans="1:3" s="86" customFormat="1" ht="45" customHeight="1">
      <c r="A272" s="103" t="s">
        <v>80</v>
      </c>
      <c r="B272" s="78" t="s">
        <v>13</v>
      </c>
      <c r="C272" s="85">
        <f>C273</f>
        <v>-65</v>
      </c>
    </row>
    <row r="273" spans="1:3" s="86" customFormat="1">
      <c r="A273" s="97"/>
      <c r="B273" s="82" t="s">
        <v>14</v>
      </c>
      <c r="C273" s="85">
        <v>-65</v>
      </c>
    </row>
    <row r="274" spans="1:3">
      <c r="A274" s="107" t="s">
        <v>81</v>
      </c>
      <c r="B274" s="107"/>
      <c r="C274" s="107"/>
    </row>
    <row r="275" spans="1:3">
      <c r="A275" s="108" t="s">
        <v>28</v>
      </c>
      <c r="B275" s="108"/>
      <c r="C275" s="108"/>
    </row>
    <row r="276" spans="1:3">
      <c r="A276" s="87" t="s">
        <v>68</v>
      </c>
      <c r="B276" s="26" t="s">
        <v>13</v>
      </c>
      <c r="C276" s="22">
        <f>C277</f>
        <v>204.7</v>
      </c>
    </row>
    <row r="277" spans="1:3" ht="15.75" thickBot="1">
      <c r="A277" s="88"/>
      <c r="B277" s="89" t="s">
        <v>14</v>
      </c>
      <c r="C277" s="22">
        <f>C287+C279</f>
        <v>204.7</v>
      </c>
    </row>
    <row r="278" spans="1:3">
      <c r="A278" s="20" t="s">
        <v>15</v>
      </c>
      <c r="B278" s="21" t="s">
        <v>13</v>
      </c>
      <c r="C278" s="22">
        <f>C280</f>
        <v>13</v>
      </c>
    </row>
    <row r="279" spans="1:3">
      <c r="A279" s="23" t="s">
        <v>16</v>
      </c>
      <c r="B279" s="24" t="s">
        <v>14</v>
      </c>
      <c r="C279" s="22">
        <f>C281</f>
        <v>13</v>
      </c>
    </row>
    <row r="280" spans="1:3">
      <c r="A280" s="25" t="s">
        <v>17</v>
      </c>
      <c r="B280" s="26" t="s">
        <v>13</v>
      </c>
      <c r="C280" s="22">
        <f>C282</f>
        <v>13</v>
      </c>
    </row>
    <row r="281" spans="1:3">
      <c r="A281" s="27"/>
      <c r="B281" s="28" t="s">
        <v>14</v>
      </c>
      <c r="C281" s="22">
        <f>C283</f>
        <v>13</v>
      </c>
    </row>
    <row r="282" spans="1:3">
      <c r="A282" s="29" t="s">
        <v>18</v>
      </c>
      <c r="B282" s="30" t="s">
        <v>13</v>
      </c>
      <c r="C282" s="22">
        <f>C283</f>
        <v>13</v>
      </c>
    </row>
    <row r="283" spans="1:3">
      <c r="A283" s="31"/>
      <c r="B283" s="28" t="s">
        <v>14</v>
      </c>
      <c r="C283" s="22">
        <f>C285</f>
        <v>13</v>
      </c>
    </row>
    <row r="284" spans="1:3">
      <c r="A284" s="32" t="s">
        <v>21</v>
      </c>
      <c r="B284" s="26" t="s">
        <v>13</v>
      </c>
      <c r="C284" s="22">
        <f>C285</f>
        <v>13</v>
      </c>
    </row>
    <row r="285" spans="1:3">
      <c r="A285" s="31"/>
      <c r="B285" s="28" t="s">
        <v>14</v>
      </c>
      <c r="C285" s="22">
        <f>C315</f>
        <v>13</v>
      </c>
    </row>
    <row r="286" spans="1:3" s="41" customFormat="1">
      <c r="A286" s="91" t="s">
        <v>22</v>
      </c>
      <c r="B286" s="92" t="s">
        <v>13</v>
      </c>
      <c r="C286" s="22">
        <f>C288</f>
        <v>191.7</v>
      </c>
    </row>
    <row r="287" spans="1:3" s="41" customFormat="1">
      <c r="A287" s="36" t="s">
        <v>16</v>
      </c>
      <c r="B287" s="93" t="s">
        <v>14</v>
      </c>
      <c r="C287" s="22">
        <f t="shared" ref="C287:C289" si="8">C289</f>
        <v>191.7</v>
      </c>
    </row>
    <row r="288" spans="1:3" s="41" customFormat="1">
      <c r="A288" s="25" t="s">
        <v>17</v>
      </c>
      <c r="B288" s="26" t="s">
        <v>13</v>
      </c>
      <c r="C288" s="22">
        <f t="shared" si="8"/>
        <v>191.7</v>
      </c>
    </row>
    <row r="289" spans="1:3" s="41" customFormat="1">
      <c r="A289" s="27"/>
      <c r="B289" s="28" t="s">
        <v>14</v>
      </c>
      <c r="C289" s="22">
        <f t="shared" si="8"/>
        <v>191.7</v>
      </c>
    </row>
    <row r="290" spans="1:3" s="41" customFormat="1">
      <c r="A290" s="46" t="s">
        <v>82</v>
      </c>
      <c r="B290" s="92" t="s">
        <v>13</v>
      </c>
      <c r="C290" s="22">
        <f>C291</f>
        <v>191.7</v>
      </c>
    </row>
    <row r="291" spans="1:3" s="41" customFormat="1">
      <c r="A291" s="23"/>
      <c r="B291" s="93" t="s">
        <v>14</v>
      </c>
      <c r="C291" s="22">
        <f>C300+C325</f>
        <v>191.7</v>
      </c>
    </row>
    <row r="292" spans="1:3">
      <c r="A292" s="104" t="s">
        <v>36</v>
      </c>
      <c r="B292" s="105"/>
      <c r="C292" s="105"/>
    </row>
    <row r="293" spans="1:3">
      <c r="A293" s="50" t="s">
        <v>28</v>
      </c>
      <c r="B293" s="30" t="s">
        <v>13</v>
      </c>
      <c r="C293" s="22">
        <f t="shared" ref="C293:C298" si="9">C295</f>
        <v>-8.3000000000000007</v>
      </c>
    </row>
    <row r="294" spans="1:3">
      <c r="A294" s="48" t="s">
        <v>29</v>
      </c>
      <c r="B294" s="28" t="s">
        <v>14</v>
      </c>
      <c r="C294" s="22">
        <f t="shared" si="9"/>
        <v>-8.3000000000000007</v>
      </c>
    </row>
    <row r="295" spans="1:3">
      <c r="A295" s="90" t="s">
        <v>70</v>
      </c>
      <c r="B295" s="21" t="s">
        <v>13</v>
      </c>
      <c r="C295" s="22">
        <f t="shared" si="9"/>
        <v>-8.3000000000000007</v>
      </c>
    </row>
    <row r="296" spans="1:3">
      <c r="A296" s="31" t="s">
        <v>31</v>
      </c>
      <c r="B296" s="24" t="s">
        <v>14</v>
      </c>
      <c r="C296" s="22">
        <f t="shared" si="9"/>
        <v>-8.3000000000000007</v>
      </c>
    </row>
    <row r="297" spans="1:3">
      <c r="A297" s="25" t="s">
        <v>17</v>
      </c>
      <c r="B297" s="26" t="s">
        <v>13</v>
      </c>
      <c r="C297" s="22">
        <f t="shared" si="9"/>
        <v>-8.3000000000000007</v>
      </c>
    </row>
    <row r="298" spans="1:3">
      <c r="A298" s="27"/>
      <c r="B298" s="28" t="s">
        <v>14</v>
      </c>
      <c r="C298" s="22">
        <f t="shared" si="9"/>
        <v>-8.3000000000000007</v>
      </c>
    </row>
    <row r="299" spans="1:3">
      <c r="A299" s="40" t="s">
        <v>82</v>
      </c>
      <c r="B299" s="26" t="s">
        <v>13</v>
      </c>
      <c r="C299" s="22">
        <f>C300</f>
        <v>-8.3000000000000007</v>
      </c>
    </row>
    <row r="300" spans="1:3">
      <c r="A300" s="23"/>
      <c r="B300" s="28" t="s">
        <v>14</v>
      </c>
      <c r="C300" s="22">
        <f>C302</f>
        <v>-8.3000000000000007</v>
      </c>
    </row>
    <row r="301" spans="1:3" s="84" customFormat="1" ht="12.75">
      <c r="A301" s="60" t="s">
        <v>39</v>
      </c>
      <c r="B301" s="72" t="s">
        <v>13</v>
      </c>
      <c r="C301" s="73">
        <f>C302</f>
        <v>-8.3000000000000007</v>
      </c>
    </row>
    <row r="302" spans="1:3" s="84" customFormat="1" ht="12.75">
      <c r="A302" s="96"/>
      <c r="B302" s="76" t="s">
        <v>14</v>
      </c>
      <c r="C302" s="73">
        <f>C304</f>
        <v>-8.3000000000000007</v>
      </c>
    </row>
    <row r="303" spans="1:3" s="86" customFormat="1" ht="29.25" customHeight="1">
      <c r="A303" s="63" t="s">
        <v>83</v>
      </c>
      <c r="B303" s="78" t="s">
        <v>13</v>
      </c>
      <c r="C303" s="85">
        <f>C304</f>
        <v>-8.3000000000000007</v>
      </c>
    </row>
    <row r="304" spans="1:3" s="86" customFormat="1">
      <c r="A304" s="97"/>
      <c r="B304" s="82" t="s">
        <v>14</v>
      </c>
      <c r="C304" s="85">
        <v>-8.3000000000000007</v>
      </c>
    </row>
    <row r="305" spans="1:3">
      <c r="A305" s="104" t="s">
        <v>60</v>
      </c>
      <c r="B305" s="105"/>
      <c r="C305" s="105"/>
    </row>
    <row r="306" spans="1:3">
      <c r="A306" s="50" t="s">
        <v>28</v>
      </c>
      <c r="B306" s="30" t="s">
        <v>13</v>
      </c>
      <c r="C306" s="22">
        <f>C307</f>
        <v>213</v>
      </c>
    </row>
    <row r="307" spans="1:3">
      <c r="A307" s="48" t="s">
        <v>29</v>
      </c>
      <c r="B307" s="28" t="s">
        <v>14</v>
      </c>
      <c r="C307" s="22">
        <f>C321+C309</f>
        <v>213</v>
      </c>
    </row>
    <row r="308" spans="1:3">
      <c r="A308" s="20" t="s">
        <v>15</v>
      </c>
      <c r="B308" s="21" t="s">
        <v>13</v>
      </c>
      <c r="C308" s="22">
        <f>C310</f>
        <v>13</v>
      </c>
    </row>
    <row r="309" spans="1:3">
      <c r="A309" s="23" t="s">
        <v>16</v>
      </c>
      <c r="B309" s="24" t="s">
        <v>14</v>
      </c>
      <c r="C309" s="22">
        <f>C311</f>
        <v>13</v>
      </c>
    </row>
    <row r="310" spans="1:3">
      <c r="A310" s="25" t="s">
        <v>17</v>
      </c>
      <c r="B310" s="26" t="s">
        <v>13</v>
      </c>
      <c r="C310" s="22">
        <f>C312</f>
        <v>13</v>
      </c>
    </row>
    <row r="311" spans="1:3">
      <c r="A311" s="27"/>
      <c r="B311" s="28" t="s">
        <v>14</v>
      </c>
      <c r="C311" s="22">
        <f>C313</f>
        <v>13</v>
      </c>
    </row>
    <row r="312" spans="1:3">
      <c r="A312" s="29" t="s">
        <v>18</v>
      </c>
      <c r="B312" s="30" t="s">
        <v>13</v>
      </c>
      <c r="C312" s="22">
        <f>C313</f>
        <v>13</v>
      </c>
    </row>
    <row r="313" spans="1:3">
      <c r="A313" s="31"/>
      <c r="B313" s="28" t="s">
        <v>14</v>
      </c>
      <c r="C313" s="22">
        <f>C315</f>
        <v>13</v>
      </c>
    </row>
    <row r="314" spans="1:3">
      <c r="A314" s="32" t="s">
        <v>21</v>
      </c>
      <c r="B314" s="26" t="s">
        <v>13</v>
      </c>
      <c r="C314" s="22">
        <f>C315</f>
        <v>13</v>
      </c>
    </row>
    <row r="315" spans="1:3">
      <c r="A315" s="31"/>
      <c r="B315" s="28" t="s">
        <v>14</v>
      </c>
      <c r="C315" s="22">
        <f>C317</f>
        <v>13</v>
      </c>
    </row>
    <row r="316" spans="1:3" s="84" customFormat="1" ht="12.75">
      <c r="A316" s="60" t="s">
        <v>62</v>
      </c>
      <c r="B316" s="72" t="s">
        <v>13</v>
      </c>
      <c r="C316" s="73">
        <f>C317</f>
        <v>13</v>
      </c>
    </row>
    <row r="317" spans="1:3" s="84" customFormat="1" ht="12.75">
      <c r="A317" s="96"/>
      <c r="B317" s="76" t="s">
        <v>14</v>
      </c>
      <c r="C317" s="73">
        <f>C319</f>
        <v>13</v>
      </c>
    </row>
    <row r="318" spans="1:3" s="86" customFormat="1" ht="29.25" customHeight="1">
      <c r="A318" s="63" t="s">
        <v>84</v>
      </c>
      <c r="B318" s="78" t="s">
        <v>13</v>
      </c>
      <c r="C318" s="85">
        <f>C319</f>
        <v>13</v>
      </c>
    </row>
    <row r="319" spans="1:3" s="86" customFormat="1">
      <c r="A319" s="97"/>
      <c r="B319" s="82" t="s">
        <v>14</v>
      </c>
      <c r="C319" s="85">
        <v>13</v>
      </c>
    </row>
    <row r="320" spans="1:3">
      <c r="A320" s="90" t="s">
        <v>70</v>
      </c>
      <c r="B320" s="21" t="s">
        <v>13</v>
      </c>
      <c r="C320" s="22">
        <f t="shared" ref="C320:C323" si="10">C322</f>
        <v>200</v>
      </c>
    </row>
    <row r="321" spans="1:3">
      <c r="A321" s="31" t="s">
        <v>31</v>
      </c>
      <c r="B321" s="24" t="s">
        <v>14</v>
      </c>
      <c r="C321" s="22">
        <f t="shared" si="10"/>
        <v>200</v>
      </c>
    </row>
    <row r="322" spans="1:3">
      <c r="A322" s="25" t="s">
        <v>17</v>
      </c>
      <c r="B322" s="26" t="s">
        <v>13</v>
      </c>
      <c r="C322" s="22">
        <f t="shared" si="10"/>
        <v>200</v>
      </c>
    </row>
    <row r="323" spans="1:3">
      <c r="A323" s="27"/>
      <c r="B323" s="28" t="s">
        <v>14</v>
      </c>
      <c r="C323" s="22">
        <f t="shared" si="10"/>
        <v>200</v>
      </c>
    </row>
    <row r="324" spans="1:3">
      <c r="A324" s="40" t="s">
        <v>82</v>
      </c>
      <c r="B324" s="26" t="s">
        <v>13</v>
      </c>
      <c r="C324" s="22">
        <f>C325</f>
        <v>200</v>
      </c>
    </row>
    <row r="325" spans="1:3">
      <c r="A325" s="23"/>
      <c r="B325" s="28" t="s">
        <v>14</v>
      </c>
      <c r="C325" s="22">
        <f>C327</f>
        <v>200</v>
      </c>
    </row>
    <row r="326" spans="1:3" s="84" customFormat="1" ht="12.75">
      <c r="A326" s="60" t="s">
        <v>85</v>
      </c>
      <c r="B326" s="72" t="s">
        <v>13</v>
      </c>
      <c r="C326" s="73">
        <f>C327</f>
        <v>200</v>
      </c>
    </row>
    <row r="327" spans="1:3" s="84" customFormat="1" ht="12.75">
      <c r="A327" s="96"/>
      <c r="B327" s="76" t="s">
        <v>14</v>
      </c>
      <c r="C327" s="73">
        <f>C329</f>
        <v>200</v>
      </c>
    </row>
    <row r="328" spans="1:3" s="86" customFormat="1" ht="29.25" customHeight="1">
      <c r="A328" s="63" t="s">
        <v>86</v>
      </c>
      <c r="B328" s="78" t="s">
        <v>13</v>
      </c>
      <c r="C328" s="85">
        <f>C329</f>
        <v>200</v>
      </c>
    </row>
    <row r="329" spans="1:3" s="86" customFormat="1">
      <c r="A329" s="97"/>
      <c r="B329" s="82" t="s">
        <v>14</v>
      </c>
      <c r="C329" s="85">
        <v>200</v>
      </c>
    </row>
  </sheetData>
  <mergeCells count="18">
    <mergeCell ref="A73:C73"/>
    <mergeCell ref="B1:C1"/>
    <mergeCell ref="B2:C2"/>
    <mergeCell ref="A7:C8"/>
    <mergeCell ref="C11:C14"/>
    <mergeCell ref="A44:C44"/>
    <mergeCell ref="A305:C305"/>
    <mergeCell ref="A98:C98"/>
    <mergeCell ref="A119:C119"/>
    <mergeCell ref="A160:C160"/>
    <mergeCell ref="A187:C187"/>
    <mergeCell ref="A210:C210"/>
    <mergeCell ref="A211:C211"/>
    <mergeCell ref="A230:C230"/>
    <mergeCell ref="A255:C255"/>
    <mergeCell ref="A274:C274"/>
    <mergeCell ref="A275:C275"/>
    <mergeCell ref="A292:C29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2017-07-21T08:11:26Z</dcterms:modified>
</cp:coreProperties>
</file>